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00" i="1"/>
  <c r="F92"/>
  <c r="F83"/>
  <c r="F86"/>
  <c r="F90"/>
  <c r="F70"/>
  <c r="F57"/>
  <c r="F62"/>
  <c r="O130"/>
  <c r="O129"/>
  <c r="O128"/>
  <c r="M127"/>
  <c r="K125"/>
  <c r="K124"/>
  <c r="K123"/>
  <c r="K122"/>
  <c r="M121"/>
  <c r="K121"/>
  <c r="K120"/>
  <c r="K119"/>
  <c r="K118"/>
  <c r="K117"/>
  <c r="K116"/>
  <c r="K112"/>
  <c r="K111"/>
  <c r="K110"/>
  <c r="K109"/>
  <c r="K108"/>
  <c r="K107"/>
  <c r="K106"/>
  <c r="C105"/>
  <c r="C104"/>
  <c r="C103"/>
  <c r="C102"/>
  <c r="C101"/>
  <c r="F99"/>
  <c r="F98"/>
  <c r="F97"/>
  <c r="F96"/>
  <c r="F95"/>
  <c r="F94"/>
  <c r="F93"/>
  <c r="F91"/>
  <c r="F89"/>
  <c r="F88"/>
  <c r="F87"/>
  <c r="F85"/>
  <c r="F84"/>
  <c r="F82"/>
  <c r="F81"/>
  <c r="F80"/>
  <c r="F79"/>
  <c r="F75"/>
  <c r="F74"/>
  <c r="F73"/>
  <c r="F72"/>
  <c r="F71"/>
  <c r="F68"/>
  <c r="F64"/>
  <c r="F63"/>
  <c r="F61"/>
  <c r="C61"/>
  <c r="F60"/>
  <c r="F59"/>
  <c r="F58"/>
  <c r="F56"/>
  <c r="C56"/>
  <c r="F55"/>
  <c r="F54"/>
  <c r="F52"/>
  <c r="F51"/>
  <c r="F50"/>
  <c r="F49"/>
  <c r="F48"/>
  <c r="C48"/>
  <c r="F47"/>
  <c r="F46"/>
  <c r="F45"/>
  <c r="F44"/>
  <c r="F43"/>
  <c r="F39"/>
  <c r="F38"/>
  <c r="C38"/>
  <c r="F37"/>
  <c r="F35"/>
  <c r="F33"/>
  <c r="C33"/>
  <c r="F32"/>
  <c r="F31"/>
  <c r="C31"/>
  <c r="F30"/>
  <c r="C30"/>
  <c r="F29"/>
  <c r="C29"/>
  <c r="F28"/>
  <c r="C28"/>
  <c r="F26"/>
  <c r="F25"/>
  <c r="F24"/>
  <c r="C24"/>
  <c r="F23"/>
  <c r="F22"/>
  <c r="F21"/>
  <c r="C21"/>
  <c r="F20"/>
  <c r="C20"/>
  <c r="F19"/>
  <c r="C18"/>
  <c r="F17"/>
  <c r="F16"/>
  <c r="C16"/>
  <c r="C15"/>
  <c r="F14"/>
  <c r="C14"/>
  <c r="F13"/>
  <c r="C13"/>
  <c r="F12"/>
  <c r="C11"/>
  <c r="F10"/>
  <c r="C9"/>
  <c r="F8"/>
  <c r="C8"/>
</calcChain>
</file>

<file path=xl/comments1.xml><?xml version="1.0" encoding="utf-8"?>
<comments xmlns="http://schemas.openxmlformats.org/spreadsheetml/2006/main">
  <authors>
    <author>Автор</author>
  </authors>
  <commentLis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А/Чита до 100 -62р
от 100-500 - 61р
более 500 - 60</t>
        </r>
      </text>
    </comment>
    <comment ref="G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А/чита до 100 - 70р 100-499 - 65р 
 более 500 - 60р
</t>
        </r>
      </text>
    </comment>
    <comment ref="D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тариф 62р</t>
        </r>
      </text>
    </comment>
    <comment ref="D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 100 - 60р
от 100-500 - 57р
более 500 - 55р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 100 - 51р
от 100- 500 - 46 р
более 500 - 41р</t>
        </r>
      </text>
    </comment>
    <comment ref="D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 100 -65р
от 100- 63р
</t>
        </r>
      </text>
    </comment>
    <comment ref="E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тариф - 63р</t>
        </r>
      </text>
    </comment>
    <comment ref="D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:
питер во всех направлениях одинаково
до 100 62р
от 100-500 - 60р
более 500 -57р</t>
        </r>
      </text>
    </comment>
    <comment ref="D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тариф 70р</t>
        </r>
      </text>
    </comment>
    <comment ref="D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 100 - 67р
более - 65р</t>
        </r>
      </text>
    </comment>
    <comment ref="D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 100 - 72р
от 100 - 70р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тариф 69р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 100 - 72р
от 100 - 67р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тариф 70р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тариф 107р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тариф 71р</t>
        </r>
      </text>
    </comment>
  </commentList>
</comments>
</file>

<file path=xl/sharedStrings.xml><?xml version="1.0" encoding="utf-8"?>
<sst xmlns="http://schemas.openxmlformats.org/spreadsheetml/2006/main" count="308" uniqueCount="189">
  <si>
    <t>Маршрут перевозки</t>
  </si>
  <si>
    <t>Уральские авиалинии</t>
  </si>
  <si>
    <t>А/к "Сибирь" S7</t>
  </si>
  <si>
    <t>А/к "Ангара"</t>
  </si>
  <si>
    <t>А/К ИрАэро</t>
  </si>
  <si>
    <t>А/К Якутия</t>
  </si>
  <si>
    <t>Саратовские а/л</t>
  </si>
  <si>
    <t>грузовые тарифы</t>
  </si>
  <si>
    <t>Грузовые тарифы</t>
  </si>
  <si>
    <t>М(25кг)</t>
  </si>
  <si>
    <t>N</t>
  </si>
  <si>
    <t>+300</t>
  </si>
  <si>
    <t>М(20кг)</t>
  </si>
  <si>
    <t>+400</t>
  </si>
  <si>
    <t>М(10кг)</t>
  </si>
  <si>
    <t>Тариф</t>
  </si>
  <si>
    <t>Чита-Шереметьево</t>
  </si>
  <si>
    <t>Чита-Домодедово</t>
  </si>
  <si>
    <t>DME</t>
  </si>
  <si>
    <t>Чита-Екатеринбург-Домодедово</t>
  </si>
  <si>
    <t>Чита--Новосибирск-Домодедово</t>
  </si>
  <si>
    <t>Чита-Екатеринбург</t>
  </si>
  <si>
    <t>SVX</t>
  </si>
  <si>
    <t>Чита-Новосибирск</t>
  </si>
  <si>
    <t>OVB</t>
  </si>
  <si>
    <t>Чита-Москва-Екатеринбург</t>
  </si>
  <si>
    <t>Чита-Москва-Новосибирск</t>
  </si>
  <si>
    <t>Чита-С.Петербург</t>
  </si>
  <si>
    <t>LED</t>
  </si>
  <si>
    <t>Чита-Москва-С.Петербург</t>
  </si>
  <si>
    <t>Чита-Новосибирск-С.Петербург</t>
  </si>
  <si>
    <t>Чита-Екатеринбург-С.Петербург</t>
  </si>
  <si>
    <t>Чита-Москва-Анапа</t>
  </si>
  <si>
    <t>AAQ</t>
  </si>
  <si>
    <t>Чита-Москва-Калининград</t>
  </si>
  <si>
    <t>KGD</t>
  </si>
  <si>
    <t>Чита-Москва-Сочи</t>
  </si>
  <si>
    <t>AER</t>
  </si>
  <si>
    <t>Чита-Москва-Салехард</t>
  </si>
  <si>
    <t>SLY</t>
  </si>
  <si>
    <t>Чита-Москва-Астрахань</t>
  </si>
  <si>
    <t>ASF</t>
  </si>
  <si>
    <t>Чита-Москва-Краснодар</t>
  </si>
  <si>
    <t>KRR</t>
  </si>
  <si>
    <t>Чита-Москва-Ставрополь</t>
  </si>
  <si>
    <t>STW</t>
  </si>
  <si>
    <t>Чита-Москва-Воронеж</t>
  </si>
  <si>
    <t>VOZ</t>
  </si>
  <si>
    <t>Чита-Москва-Оренбург</t>
  </si>
  <si>
    <t>Чита-Москва-Ростов</t>
  </si>
  <si>
    <t>ROV</t>
  </si>
  <si>
    <t>Чита-Москва-Мин.воды</t>
  </si>
  <si>
    <t>Чита-Москва-Симферополь</t>
  </si>
  <si>
    <t>SIP</t>
  </si>
  <si>
    <t>Чита-Москва-Самара</t>
  </si>
  <si>
    <t>KUF</t>
  </si>
  <si>
    <t>Чита-Москва-Волгоград</t>
  </si>
  <si>
    <t>VOG</t>
  </si>
  <si>
    <t>Чита-Москва-Н.Новгород</t>
  </si>
  <si>
    <t>GOJ</t>
  </si>
  <si>
    <t>Чита-Москва-Наб. Челны</t>
  </si>
  <si>
    <t>Чита-Москва-Уфа</t>
  </si>
  <si>
    <t>UFA</t>
  </si>
  <si>
    <t>Чита-Москва-Минск</t>
  </si>
  <si>
    <t>Чита-Москва-Казань</t>
  </si>
  <si>
    <t>KZN</t>
  </si>
  <si>
    <t>Чита-Москва-Челябинск</t>
  </si>
  <si>
    <t>CEK</t>
  </si>
  <si>
    <t>Чита-Москва-Иркутск</t>
  </si>
  <si>
    <t>IKT</t>
  </si>
  <si>
    <t>+100</t>
  </si>
  <si>
    <t>Чита-Москва-Абакан</t>
  </si>
  <si>
    <t>Чита-Москва-Благовещенск</t>
  </si>
  <si>
    <t>Чита-Москва-Улан-Удэ</t>
  </si>
  <si>
    <t>UUD</t>
  </si>
  <si>
    <t>Чита-Москва-Новокузнецк</t>
  </si>
  <si>
    <t>Чита-Москва-Н.Уренгой</t>
  </si>
  <si>
    <t>NUF</t>
  </si>
  <si>
    <t>Чита-Москва-Томск</t>
  </si>
  <si>
    <t>Чита-Москва-Красноярск</t>
  </si>
  <si>
    <t>KJA</t>
  </si>
  <si>
    <t>Чита-Москва-Владикавказ</t>
  </si>
  <si>
    <t>OGZ</t>
  </si>
  <si>
    <t>Чита-Москва-Тюмень</t>
  </si>
  <si>
    <t>TJM</t>
  </si>
  <si>
    <t>Чита-Москва-Якутск</t>
  </si>
  <si>
    <t>YAS</t>
  </si>
  <si>
    <t>Чита-Моск.-Магнитогорск</t>
  </si>
  <si>
    <t>Чита-Москва-Мурманск</t>
  </si>
  <si>
    <t>Чита-Москва-Кемерово</t>
  </si>
  <si>
    <t>KEJ</t>
  </si>
  <si>
    <t>Чита-Москва-Братск</t>
  </si>
  <si>
    <t>BTK</t>
  </si>
  <si>
    <t>Чита-Москва-Барнаул</t>
  </si>
  <si>
    <t>BAX</t>
  </si>
  <si>
    <t>Чита-Москва-Нижневартовск</t>
  </si>
  <si>
    <t>NJC</t>
  </si>
  <si>
    <t>Чита-Москва-Нижнекамск</t>
  </si>
  <si>
    <t>NBC</t>
  </si>
  <si>
    <t>Чита-Москва-Норильск</t>
  </si>
  <si>
    <t>Чита-Москва-Омск</t>
  </si>
  <si>
    <t>OMS</t>
  </si>
  <si>
    <t>Чита-Москва-Пермь</t>
  </si>
  <si>
    <t>PEE</t>
  </si>
  <si>
    <t>Чита-Новосибирск-Сургут</t>
  </si>
  <si>
    <t>SGC</t>
  </si>
  <si>
    <t>Чита-Москва-Владивосток</t>
  </si>
  <si>
    <t>Чита-Москва-Южносахалинск</t>
  </si>
  <si>
    <t>Чита-Москва-Петрозаводск(PES)</t>
  </si>
  <si>
    <t>PES</t>
  </si>
  <si>
    <t>Чита-Москва-Петропавловск</t>
  </si>
  <si>
    <t>Чита-Москва-Ереван</t>
  </si>
  <si>
    <t>Чита-Москва-Семипалатенск</t>
  </si>
  <si>
    <t>Чита-Москва-Павлодар</t>
  </si>
  <si>
    <t>Чита-Москва-Усть-Каменогорск</t>
  </si>
  <si>
    <t>Чита-Москва-Бишкек</t>
  </si>
  <si>
    <t>Чита-Москва-Урумчи</t>
  </si>
  <si>
    <t>URC</t>
  </si>
  <si>
    <t>Чита-Москва-Брянск</t>
  </si>
  <si>
    <t>BZK</t>
  </si>
  <si>
    <t>Чита-Москва-Кишенев</t>
  </si>
  <si>
    <t>KIV</t>
  </si>
  <si>
    <t>Чита-Москва-Надым</t>
  </si>
  <si>
    <t>NYM</t>
  </si>
  <si>
    <t>Чита-Новосибирск-Хабаровск</t>
  </si>
  <si>
    <t>Чита-Новосибирск-Анапа</t>
  </si>
  <si>
    <t>Чита-Новосибирск-Сочи</t>
  </si>
  <si>
    <t>Чита-Новосибирск-Симферополь</t>
  </si>
  <si>
    <t>Чита-Новосибирск-Самара</t>
  </si>
  <si>
    <t>Чита-Новосибирск-Уфа</t>
  </si>
  <si>
    <t>Чита-Новосибирск-Якутск</t>
  </si>
  <si>
    <t>Чита-Новосибирск-Петропавловск</t>
  </si>
  <si>
    <t>Чита-Новосиб.-Усть-Каменогорск</t>
  </si>
  <si>
    <t>Чита-Новосибирск-Ереван</t>
  </si>
  <si>
    <t>Чита-Новосибирск-Южносахалинск</t>
  </si>
  <si>
    <t>Чита-Новосибирск-Алмаата</t>
  </si>
  <si>
    <t>Чита-Новосибирск-Мирный</t>
  </si>
  <si>
    <t>Чита-Екатеринбург-Сочи</t>
  </si>
  <si>
    <t>Чита-Екатеринбург-Казань</t>
  </si>
  <si>
    <t>Чита-Екатеринбург-Краснодар</t>
  </si>
  <si>
    <t>Чита-Екатеринбург-Владивосток</t>
  </si>
  <si>
    <t>Чита-Мин. Воды</t>
  </si>
  <si>
    <t>Чита-Иркутск-Анапа</t>
  </si>
  <si>
    <t>Чита-Иркутск-Бодайбо</t>
  </si>
  <si>
    <t>Чита-Иркутск-Красноярск</t>
  </si>
  <si>
    <t>Чита-Иркутск-Краснодар</t>
  </si>
  <si>
    <t>Чита-Иркутск-Кызыл</t>
  </si>
  <si>
    <t>Чита-Иркутск-Ленск</t>
  </si>
  <si>
    <t>Чита-Иркутск-Магадан</t>
  </si>
  <si>
    <t>Чита-Иркутск-Омск</t>
  </si>
  <si>
    <t>Чита-Иркутск-Олекминск</t>
  </si>
  <si>
    <t>Чита-Иркутск-Тюмень</t>
  </si>
  <si>
    <t>Чита-Иркутск-Улан-Удэ</t>
  </si>
  <si>
    <t>Чита-Иркутск-Якутск</t>
  </si>
  <si>
    <t>Чита - Иркутск</t>
  </si>
  <si>
    <t>Чита - Хабаровск</t>
  </si>
  <si>
    <t>Чита - Благовещенск</t>
  </si>
  <si>
    <t>Чита-Красноярск</t>
  </si>
  <si>
    <t>Чита - Владивосток</t>
  </si>
  <si>
    <t>Чита - Чара</t>
  </si>
  <si>
    <t>Чита-Якутск</t>
  </si>
  <si>
    <t>Чита-Красноярск-Благовещенск</t>
  </si>
  <si>
    <t>Чита-Красноярск-Владивосток</t>
  </si>
  <si>
    <t>Чита-Красноярск-П.Камчатский</t>
  </si>
  <si>
    <t>Чита--Красноярск-Ю/Сахалинск</t>
  </si>
  <si>
    <t>Бронь</t>
  </si>
  <si>
    <t>Оформление</t>
  </si>
  <si>
    <t>Бланк</t>
  </si>
  <si>
    <t>Топл. Сбор. /от 1,5 до 4,5руб. за кг</t>
  </si>
  <si>
    <t>административный сбор</t>
  </si>
  <si>
    <t>Терм. Сбор*</t>
  </si>
  <si>
    <t>Директор ООО "Читатехсервис"</t>
  </si>
  <si>
    <t>Мишина О.Н.</t>
  </si>
  <si>
    <t>Приложение № 2</t>
  </si>
  <si>
    <t>к Договору №_______</t>
  </si>
  <si>
    <t>от "___"____________</t>
  </si>
  <si>
    <t>* Выше 100кг - 4.3 руб/кг</t>
  </si>
  <si>
    <t>тяжеловес с 80 кг  - 13.5 руб/кг</t>
  </si>
  <si>
    <t>Действуют с 20.07.2018г</t>
  </si>
  <si>
    <t>MRV</t>
  </si>
  <si>
    <t>Чита-Москва-Пенза</t>
  </si>
  <si>
    <t>Чита-Москва-Саратов</t>
  </si>
  <si>
    <t xml:space="preserve">Чита-Москва-Сыктывкар </t>
  </si>
  <si>
    <t>SCW</t>
  </si>
  <si>
    <t>Чита-Новосибирск-Казань</t>
  </si>
  <si>
    <t>Чита-Новосибирск-Нерюнгри</t>
  </si>
  <si>
    <t>Чита-Новосиб.-Норильск</t>
  </si>
  <si>
    <t>Чита-Новосибирск-Магадан</t>
  </si>
  <si>
    <t>Чита-Новосибирск-Караганда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</si>
</sst>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49" fontId="3" fillId="0" borderId="16" xfId="1" applyNumberFormat="1" applyFont="1" applyBorder="1" applyAlignment="1">
      <alignment wrapText="1"/>
    </xf>
    <xf numFmtId="49" fontId="3" fillId="0" borderId="17" xfId="1" applyNumberFormat="1" applyFont="1" applyBorder="1"/>
    <xf numFmtId="49" fontId="3" fillId="2" borderId="18" xfId="1" applyNumberFormat="1" applyFont="1" applyFill="1" applyBorder="1"/>
    <xf numFmtId="49" fontId="3" fillId="2" borderId="17" xfId="1" applyNumberFormat="1" applyFont="1" applyFill="1" applyBorder="1"/>
    <xf numFmtId="49" fontId="4" fillId="2" borderId="19" xfId="1" applyNumberFormat="1" applyFont="1" applyFill="1" applyBorder="1"/>
    <xf numFmtId="49" fontId="3" fillId="0" borderId="16" xfId="1" applyNumberFormat="1" applyFont="1" applyBorder="1"/>
    <xf numFmtId="49" fontId="3" fillId="0" borderId="20" xfId="1" applyNumberFormat="1" applyFont="1" applyBorder="1"/>
    <xf numFmtId="49" fontId="3" fillId="2" borderId="19" xfId="1" applyNumberFormat="1" applyFont="1" applyFill="1" applyBorder="1" applyAlignment="1">
      <alignment wrapText="1"/>
    </xf>
    <xf numFmtId="49" fontId="3" fillId="0" borderId="19" xfId="1" applyNumberFormat="1" applyFont="1" applyBorder="1" applyAlignment="1">
      <alignment wrapText="1"/>
    </xf>
    <xf numFmtId="0" fontId="5" fillId="0" borderId="21" xfId="1" applyFont="1" applyBorder="1"/>
    <xf numFmtId="0" fontId="5" fillId="0" borderId="22" xfId="1" applyFont="1" applyBorder="1"/>
    <xf numFmtId="0" fontId="5" fillId="0" borderId="23" xfId="1" applyFont="1" applyBorder="1"/>
    <xf numFmtId="0" fontId="5" fillId="2" borderId="21" xfId="1" applyFont="1" applyFill="1" applyBorder="1"/>
    <xf numFmtId="0" fontId="6" fillId="2" borderId="4" xfId="1" applyFont="1" applyFill="1" applyBorder="1"/>
    <xf numFmtId="0" fontId="6" fillId="2" borderId="24" xfId="1" applyFont="1" applyFill="1" applyBorder="1"/>
    <xf numFmtId="0" fontId="5" fillId="0" borderId="25" xfId="1" applyFont="1" applyBorder="1"/>
    <xf numFmtId="0" fontId="5" fillId="2" borderId="26" xfId="1" applyFont="1" applyFill="1" applyBorder="1"/>
    <xf numFmtId="0" fontId="5" fillId="2" borderId="27" xfId="1" applyFont="1" applyFill="1" applyBorder="1"/>
    <xf numFmtId="0" fontId="5" fillId="0" borderId="27" xfId="1" applyFont="1" applyBorder="1"/>
    <xf numFmtId="0" fontId="7" fillId="0" borderId="28" xfId="1" applyFont="1" applyBorder="1"/>
    <xf numFmtId="0" fontId="5" fillId="0" borderId="29" xfId="1" applyFont="1" applyBorder="1"/>
    <xf numFmtId="0" fontId="5" fillId="0" borderId="30" xfId="1" applyFont="1" applyBorder="1"/>
    <xf numFmtId="0" fontId="5" fillId="2" borderId="28" xfId="1" applyFont="1" applyFill="1" applyBorder="1"/>
    <xf numFmtId="0" fontId="6" fillId="2" borderId="30" xfId="1" applyFont="1" applyFill="1" applyBorder="1"/>
    <xf numFmtId="0" fontId="6" fillId="2" borderId="31" xfId="1" applyFont="1" applyFill="1" applyBorder="1"/>
    <xf numFmtId="0" fontId="5" fillId="0" borderId="32" xfId="1" applyFont="1" applyBorder="1"/>
    <xf numFmtId="0" fontId="5" fillId="2" borderId="31" xfId="1" applyFont="1" applyFill="1" applyBorder="1"/>
    <xf numFmtId="0" fontId="5" fillId="0" borderId="31" xfId="1" applyFont="1" applyBorder="1"/>
    <xf numFmtId="0" fontId="5" fillId="0" borderId="28" xfId="1" applyFont="1" applyBorder="1"/>
    <xf numFmtId="0" fontId="5" fillId="0" borderId="33" xfId="1" applyFont="1" applyBorder="1"/>
    <xf numFmtId="0" fontId="5" fillId="0" borderId="34" xfId="1" applyFont="1" applyBorder="1"/>
    <xf numFmtId="0" fontId="5" fillId="0" borderId="35" xfId="1" applyFont="1" applyBorder="1"/>
    <xf numFmtId="0" fontId="5" fillId="0" borderId="36" xfId="1" applyFont="1" applyBorder="1"/>
    <xf numFmtId="0" fontId="5" fillId="2" borderId="33" xfId="1" applyFont="1" applyFill="1" applyBorder="1"/>
    <xf numFmtId="0" fontId="5" fillId="2" borderId="37" xfId="1" applyFont="1" applyFill="1" applyBorder="1"/>
    <xf numFmtId="0" fontId="5" fillId="0" borderId="37" xfId="1" applyFont="1" applyBorder="1"/>
    <xf numFmtId="0" fontId="5" fillId="0" borderId="26" xfId="1" applyFont="1" applyBorder="1"/>
    <xf numFmtId="0" fontId="2" fillId="0" borderId="3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6" fillId="2" borderId="34" xfId="1" applyFont="1" applyFill="1" applyBorder="1"/>
    <xf numFmtId="0" fontId="6" fillId="2" borderId="23" xfId="1" applyFont="1" applyFill="1" applyBorder="1"/>
    <xf numFmtId="0" fontId="6" fillId="2" borderId="27" xfId="1" applyFont="1" applyFill="1" applyBorder="1"/>
    <xf numFmtId="0" fontId="2" fillId="0" borderId="8" xfId="1" applyFont="1" applyBorder="1" applyAlignment="1">
      <alignment horizontal="center"/>
    </xf>
    <xf numFmtId="0" fontId="5" fillId="0" borderId="12" xfId="1" applyFont="1" applyBorder="1"/>
    <xf numFmtId="0" fontId="5" fillId="2" borderId="10" xfId="1" applyFont="1" applyFill="1" applyBorder="1"/>
    <xf numFmtId="0" fontId="7" fillId="0" borderId="33" xfId="1" applyFont="1" applyBorder="1"/>
    <xf numFmtId="0" fontId="7" fillId="0" borderId="26" xfId="1" applyFont="1" applyBorder="1"/>
    <xf numFmtId="49" fontId="3" fillId="0" borderId="35" xfId="1" applyNumberFormat="1" applyFont="1" applyBorder="1"/>
    <xf numFmtId="49" fontId="3" fillId="0" borderId="37" xfId="1" applyNumberFormat="1" applyFont="1" applyBorder="1" applyAlignment="1">
      <alignment wrapText="1"/>
    </xf>
    <xf numFmtId="0" fontId="5" fillId="0" borderId="18" xfId="1" applyFont="1" applyBorder="1"/>
    <xf numFmtId="0" fontId="5" fillId="0" borderId="16" xfId="1" applyFont="1" applyBorder="1"/>
    <xf numFmtId="0" fontId="5" fillId="0" borderId="17" xfId="1" applyFont="1" applyBorder="1"/>
    <xf numFmtId="0" fontId="5" fillId="0" borderId="20" xfId="1" applyFont="1" applyBorder="1"/>
    <xf numFmtId="0" fontId="5" fillId="2" borderId="18" xfId="1" applyFont="1" applyFill="1" applyBorder="1"/>
    <xf numFmtId="0" fontId="6" fillId="2" borderId="17" xfId="1" applyFont="1" applyFill="1" applyBorder="1"/>
    <xf numFmtId="0" fontId="6" fillId="2" borderId="19" xfId="1" applyFont="1" applyFill="1" applyBorder="1"/>
    <xf numFmtId="0" fontId="5" fillId="2" borderId="19" xfId="1" applyFont="1" applyFill="1" applyBorder="1"/>
    <xf numFmtId="0" fontId="5" fillId="0" borderId="19" xfId="1" applyFont="1" applyBorder="1"/>
    <xf numFmtId="0" fontId="5" fillId="2" borderId="24" xfId="1" applyFont="1" applyFill="1" applyBorder="1"/>
    <xf numFmtId="0" fontId="5" fillId="0" borderId="24" xfId="1" applyFont="1" applyBorder="1"/>
    <xf numFmtId="0" fontId="5" fillId="0" borderId="0" xfId="1" applyFont="1"/>
    <xf numFmtId="0" fontId="6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9" xfId="1" applyFont="1" applyBorder="1" applyAlignment="1">
      <alignment horizontal="center" wrapText="1"/>
    </xf>
    <xf numFmtId="0" fontId="2" fillId="0" borderId="32" xfId="1" applyFont="1" applyBorder="1" applyAlignment="1">
      <alignment horizontal="center" wrapText="1"/>
    </xf>
    <xf numFmtId="0" fontId="2" fillId="0" borderId="12" xfId="1" applyFont="1" applyBorder="1" applyAlignment="1">
      <alignment horizontal="center" wrapText="1"/>
    </xf>
    <xf numFmtId="0" fontId="2" fillId="2" borderId="10" xfId="1" applyFont="1" applyFill="1" applyBorder="1" applyAlignment="1">
      <alignment horizontal="center" wrapText="1"/>
    </xf>
    <xf numFmtId="0" fontId="2" fillId="2" borderId="12" xfId="1" applyFont="1" applyFill="1" applyBorder="1" applyAlignment="1">
      <alignment horizontal="center" wrapText="1"/>
    </xf>
    <xf numFmtId="0" fontId="2" fillId="2" borderId="13" xfId="1" applyFont="1" applyFill="1" applyBorder="1" applyAlignment="1">
      <alignment horizontal="center" wrapText="1"/>
    </xf>
    <xf numFmtId="0" fontId="2" fillId="0" borderId="10" xfId="1" applyFont="1" applyBorder="1" applyAlignment="1">
      <alignment horizontal="center" wrapText="1"/>
    </xf>
    <xf numFmtId="0" fontId="2" fillId="0" borderId="13" xfId="1" applyFont="1" applyBorder="1" applyAlignment="1">
      <alignment horizontal="center" wrapText="1"/>
    </xf>
    <xf numFmtId="0" fontId="2" fillId="0" borderId="21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38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0" fontId="2" fillId="2" borderId="8" xfId="1" applyFont="1" applyFill="1" applyBorder="1" applyAlignment="1">
      <alignment horizontal="center" wrapText="1"/>
    </xf>
    <xf numFmtId="0" fontId="2" fillId="2" borderId="9" xfId="1" applyFont="1" applyFill="1" applyBorder="1" applyAlignment="1">
      <alignment horizontal="center" wrapText="1"/>
    </xf>
    <xf numFmtId="0" fontId="2" fillId="0" borderId="8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2" borderId="5" xfId="1" applyFont="1" applyFill="1" applyBorder="1" applyAlignment="1">
      <alignment horizontal="center" wrapText="1"/>
    </xf>
    <xf numFmtId="0" fontId="2" fillId="2" borderId="6" xfId="1" applyFont="1" applyFill="1" applyBorder="1" applyAlignment="1">
      <alignment horizontal="center" wrapText="1"/>
    </xf>
    <xf numFmtId="0" fontId="2" fillId="2" borderId="7" xfId="1" applyFont="1" applyFill="1" applyBorder="1" applyAlignment="1">
      <alignment horizontal="center" wrapText="1"/>
    </xf>
    <xf numFmtId="0" fontId="5" fillId="0" borderId="39" xfId="1" applyFont="1" applyBorder="1"/>
    <xf numFmtId="0" fontId="5" fillId="0" borderId="3" xfId="1" applyFont="1" applyBorder="1"/>
    <xf numFmtId="0" fontId="5" fillId="0" borderId="4" xfId="1" applyFont="1" applyBorder="1"/>
    <xf numFmtId="0" fontId="5" fillId="0" borderId="38" xfId="1" applyFont="1" applyBorder="1"/>
    <xf numFmtId="0" fontId="5" fillId="0" borderId="40" xfId="1" applyFont="1" applyBorder="1"/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3"/>
  <sheetViews>
    <sheetView tabSelected="1" topLeftCell="A108" workbookViewId="0">
      <selection activeCell="N127" sqref="N127"/>
    </sheetView>
  </sheetViews>
  <sheetFormatPr defaultRowHeight="15"/>
  <cols>
    <col min="1" max="1" width="26.5703125" customWidth="1"/>
    <col min="2" max="2" width="5" customWidth="1"/>
    <col min="3" max="3" width="6.5703125" customWidth="1"/>
    <col min="4" max="4" width="7" customWidth="1"/>
    <col min="5" max="5" width="8" customWidth="1"/>
    <col min="6" max="6" width="6.85546875" customWidth="1"/>
    <col min="7" max="7" width="5.7109375" customWidth="1"/>
    <col min="8" max="8" width="4.5703125" customWidth="1"/>
    <col min="15" max="16" width="9.140625" hidden="1" customWidth="1"/>
  </cols>
  <sheetData>
    <row r="1" spans="1:16">
      <c r="M1" t="s">
        <v>173</v>
      </c>
    </row>
    <row r="2" spans="1:16">
      <c r="M2" t="s">
        <v>174</v>
      </c>
    </row>
    <row r="3" spans="1:16" ht="15.75" thickBot="1">
      <c r="A3" t="s">
        <v>178</v>
      </c>
      <c r="M3" t="s">
        <v>175</v>
      </c>
    </row>
    <row r="4" spans="1:16">
      <c r="A4" s="84" t="s">
        <v>0</v>
      </c>
      <c r="B4" s="87"/>
      <c r="C4" s="82" t="s">
        <v>1</v>
      </c>
      <c r="D4" s="83"/>
      <c r="E4" s="83"/>
      <c r="F4" s="90" t="s">
        <v>2</v>
      </c>
      <c r="G4" s="91"/>
      <c r="H4" s="92"/>
      <c r="I4" s="81" t="s">
        <v>3</v>
      </c>
      <c r="J4" s="81"/>
      <c r="K4" s="78" t="s">
        <v>4</v>
      </c>
      <c r="L4" s="80"/>
      <c r="M4" s="81" t="s">
        <v>5</v>
      </c>
      <c r="N4" s="65"/>
      <c r="O4" s="81" t="s">
        <v>6</v>
      </c>
      <c r="P4" s="65"/>
    </row>
    <row r="5" spans="1:16">
      <c r="A5" s="85"/>
      <c r="B5" s="88"/>
      <c r="C5" s="67" t="s">
        <v>7</v>
      </c>
      <c r="D5" s="67"/>
      <c r="E5" s="67"/>
      <c r="F5" s="68" t="s">
        <v>7</v>
      </c>
      <c r="G5" s="69"/>
      <c r="H5" s="70"/>
      <c r="I5" s="67" t="s">
        <v>8</v>
      </c>
      <c r="J5" s="67"/>
      <c r="K5" s="68" t="s">
        <v>8</v>
      </c>
      <c r="L5" s="70"/>
      <c r="M5" s="67" t="s">
        <v>8</v>
      </c>
      <c r="N5" s="72"/>
      <c r="O5" s="67" t="s">
        <v>7</v>
      </c>
      <c r="P5" s="72"/>
    </row>
    <row r="6" spans="1:16" ht="24.75" customHeight="1" thickBot="1">
      <c r="A6" s="86"/>
      <c r="B6" s="89"/>
      <c r="C6" s="1" t="s">
        <v>9</v>
      </c>
      <c r="D6" s="2" t="s">
        <v>10</v>
      </c>
      <c r="E6" s="2" t="s">
        <v>11</v>
      </c>
      <c r="F6" s="3" t="s">
        <v>12</v>
      </c>
      <c r="G6" s="4" t="s">
        <v>10</v>
      </c>
      <c r="H6" s="5" t="s">
        <v>13</v>
      </c>
      <c r="I6" s="6" t="s">
        <v>14</v>
      </c>
      <c r="J6" s="7" t="s">
        <v>15</v>
      </c>
      <c r="K6" s="3" t="s">
        <v>14</v>
      </c>
      <c r="L6" s="8" t="s">
        <v>15</v>
      </c>
      <c r="M6" s="6" t="s">
        <v>14</v>
      </c>
      <c r="N6" s="9" t="s">
        <v>15</v>
      </c>
      <c r="O6" s="6" t="s">
        <v>9</v>
      </c>
      <c r="P6" s="9" t="s">
        <v>15</v>
      </c>
    </row>
    <row r="7" spans="1:16" hidden="1">
      <c r="A7" s="10" t="s">
        <v>16</v>
      </c>
      <c r="B7" s="11"/>
      <c r="C7" s="11"/>
      <c r="D7" s="12"/>
      <c r="E7" s="12"/>
      <c r="F7" s="13"/>
      <c r="G7" s="14"/>
      <c r="H7" s="15"/>
      <c r="I7" s="11"/>
      <c r="J7" s="16"/>
      <c r="K7" s="17"/>
      <c r="L7" s="18"/>
      <c r="M7" s="11"/>
      <c r="N7" s="19"/>
      <c r="O7" s="11"/>
      <c r="P7" s="19"/>
    </row>
    <row r="8" spans="1:16">
      <c r="A8" s="20" t="s">
        <v>17</v>
      </c>
      <c r="B8" s="21" t="s">
        <v>18</v>
      </c>
      <c r="C8" s="21">
        <f>25*D8</f>
        <v>1800</v>
      </c>
      <c r="D8" s="22">
        <v>72</v>
      </c>
      <c r="E8" s="22">
        <v>66</v>
      </c>
      <c r="F8" s="23">
        <f>20*G8</f>
        <v>1440</v>
      </c>
      <c r="G8" s="24">
        <v>72</v>
      </c>
      <c r="H8" s="25">
        <v>66</v>
      </c>
      <c r="I8" s="21"/>
      <c r="J8" s="26"/>
      <c r="K8" s="23"/>
      <c r="L8" s="27"/>
      <c r="M8" s="21"/>
      <c r="N8" s="28"/>
      <c r="O8" s="21"/>
      <c r="P8" s="28"/>
    </row>
    <row r="9" spans="1:16">
      <c r="A9" s="29" t="s">
        <v>19</v>
      </c>
      <c r="B9" s="21" t="s">
        <v>18</v>
      </c>
      <c r="C9" s="21">
        <f>25*D9</f>
        <v>2050</v>
      </c>
      <c r="D9" s="22">
        <v>82</v>
      </c>
      <c r="E9" s="22">
        <v>82</v>
      </c>
      <c r="F9" s="23"/>
      <c r="G9" s="24"/>
      <c r="H9" s="25"/>
      <c r="I9" s="21"/>
      <c r="J9" s="26"/>
      <c r="K9" s="23"/>
      <c r="L9" s="27"/>
      <c r="M9" s="21"/>
      <c r="N9" s="28"/>
      <c r="O9" s="21"/>
      <c r="P9" s="28"/>
    </row>
    <row r="10" spans="1:16">
      <c r="A10" s="29" t="s">
        <v>20</v>
      </c>
      <c r="B10" s="21" t="s">
        <v>18</v>
      </c>
      <c r="C10" s="21"/>
      <c r="D10" s="22"/>
      <c r="E10" s="22"/>
      <c r="F10" s="23">
        <f>20*G10</f>
        <v>1560</v>
      </c>
      <c r="G10" s="24">
        <v>78</v>
      </c>
      <c r="H10" s="25">
        <v>72</v>
      </c>
      <c r="I10" s="21"/>
      <c r="J10" s="26"/>
      <c r="K10" s="23"/>
      <c r="L10" s="27"/>
      <c r="M10" s="21"/>
      <c r="N10" s="28"/>
      <c r="O10" s="21"/>
      <c r="P10" s="28"/>
    </row>
    <row r="11" spans="1:16">
      <c r="A11" s="20" t="s">
        <v>21</v>
      </c>
      <c r="B11" s="21" t="s">
        <v>22</v>
      </c>
      <c r="C11" s="21">
        <f>25*D11</f>
        <v>1775</v>
      </c>
      <c r="D11" s="22">
        <v>71</v>
      </c>
      <c r="E11" s="22">
        <v>71</v>
      </c>
      <c r="F11" s="23"/>
      <c r="G11" s="24"/>
      <c r="H11" s="25"/>
      <c r="I11" s="21"/>
      <c r="J11" s="26"/>
      <c r="K11" s="23"/>
      <c r="L11" s="27"/>
      <c r="M11" s="21"/>
      <c r="N11" s="28"/>
      <c r="O11" s="21"/>
      <c r="P11" s="28"/>
    </row>
    <row r="12" spans="1:16">
      <c r="A12" s="20" t="s">
        <v>23</v>
      </c>
      <c r="B12" s="21" t="s">
        <v>24</v>
      </c>
      <c r="C12" s="21"/>
      <c r="D12" s="22"/>
      <c r="E12" s="22"/>
      <c r="F12" s="23">
        <f>20*G12</f>
        <v>1040</v>
      </c>
      <c r="G12" s="24">
        <v>52</v>
      </c>
      <c r="H12" s="25">
        <v>43</v>
      </c>
      <c r="I12" s="21"/>
      <c r="J12" s="26"/>
      <c r="K12" s="23"/>
      <c r="L12" s="27"/>
      <c r="M12" s="21"/>
      <c r="N12" s="28"/>
      <c r="O12" s="21"/>
      <c r="P12" s="28"/>
    </row>
    <row r="13" spans="1:16">
      <c r="A13" s="30" t="s">
        <v>25</v>
      </c>
      <c r="B13" s="21" t="s">
        <v>22</v>
      </c>
      <c r="C13" s="21">
        <f>25*D13</f>
        <v>1925</v>
      </c>
      <c r="D13" s="31">
        <v>77</v>
      </c>
      <c r="E13" s="31">
        <v>77</v>
      </c>
      <c r="F13" s="23">
        <f>20*G13</f>
        <v>2280</v>
      </c>
      <c r="G13" s="24">
        <v>114</v>
      </c>
      <c r="H13" s="25">
        <v>114</v>
      </c>
      <c r="I13" s="32"/>
      <c r="J13" s="33"/>
      <c r="K13" s="34"/>
      <c r="L13" s="35"/>
      <c r="M13" s="32"/>
      <c r="N13" s="36"/>
      <c r="O13" s="32"/>
      <c r="P13" s="36"/>
    </row>
    <row r="14" spans="1:16">
      <c r="A14" s="29" t="s">
        <v>26</v>
      </c>
      <c r="B14" s="21" t="s">
        <v>24</v>
      </c>
      <c r="C14" s="21">
        <f>25*D14</f>
        <v>2300</v>
      </c>
      <c r="D14" s="22">
        <v>92</v>
      </c>
      <c r="E14" s="22">
        <v>92</v>
      </c>
      <c r="F14" s="23">
        <f>20*G14</f>
        <v>2980</v>
      </c>
      <c r="G14" s="24">
        <v>149</v>
      </c>
      <c r="H14" s="25">
        <v>149</v>
      </c>
      <c r="I14" s="21"/>
      <c r="J14" s="26"/>
      <c r="K14" s="23"/>
      <c r="L14" s="27"/>
      <c r="M14" s="21"/>
      <c r="N14" s="28"/>
      <c r="O14" s="21"/>
      <c r="P14" s="28"/>
    </row>
    <row r="15" spans="1:16">
      <c r="A15" s="20" t="s">
        <v>27</v>
      </c>
      <c r="B15" s="21" t="s">
        <v>28</v>
      </c>
      <c r="C15" s="21">
        <f>25*D15</f>
        <v>1875</v>
      </c>
      <c r="D15" s="22">
        <v>75</v>
      </c>
      <c r="E15" s="22">
        <v>75</v>
      </c>
      <c r="F15" s="23"/>
      <c r="G15" s="24"/>
      <c r="H15" s="25"/>
      <c r="I15" s="21"/>
      <c r="J15" s="26"/>
      <c r="K15" s="23"/>
      <c r="L15" s="27"/>
      <c r="M15" s="21"/>
      <c r="N15" s="28"/>
      <c r="O15" s="21"/>
      <c r="P15" s="28"/>
    </row>
    <row r="16" spans="1:16">
      <c r="A16" s="29" t="s">
        <v>29</v>
      </c>
      <c r="B16" s="21" t="s">
        <v>28</v>
      </c>
      <c r="C16" s="21">
        <f>25*D16</f>
        <v>2050</v>
      </c>
      <c r="D16" s="22">
        <v>82</v>
      </c>
      <c r="E16" s="22">
        <v>82</v>
      </c>
      <c r="F16" s="23">
        <f>20*G16</f>
        <v>1940</v>
      </c>
      <c r="G16" s="24">
        <v>97</v>
      </c>
      <c r="H16" s="25">
        <v>97</v>
      </c>
      <c r="I16" s="21"/>
      <c r="J16" s="26"/>
      <c r="K16" s="23"/>
      <c r="L16" s="27"/>
      <c r="M16" s="21"/>
      <c r="N16" s="28"/>
      <c r="O16" s="21"/>
      <c r="P16" s="28"/>
    </row>
    <row r="17" spans="1:16">
      <c r="A17" s="29" t="s">
        <v>30</v>
      </c>
      <c r="B17" s="21" t="s">
        <v>28</v>
      </c>
      <c r="C17" s="21"/>
      <c r="D17" s="22"/>
      <c r="E17" s="22"/>
      <c r="F17" s="23">
        <f>20*G17</f>
        <v>1560</v>
      </c>
      <c r="G17" s="24">
        <v>78</v>
      </c>
      <c r="H17" s="25">
        <v>78</v>
      </c>
      <c r="I17" s="21"/>
      <c r="J17" s="26"/>
      <c r="K17" s="23"/>
      <c r="L17" s="27"/>
      <c r="M17" s="21"/>
      <c r="N17" s="28"/>
      <c r="O17" s="21"/>
      <c r="P17" s="28"/>
    </row>
    <row r="18" spans="1:16">
      <c r="A18" s="29" t="s">
        <v>31</v>
      </c>
      <c r="B18" s="21" t="s">
        <v>28</v>
      </c>
      <c r="C18" s="21">
        <f>25*D18</f>
        <v>1875</v>
      </c>
      <c r="D18" s="22">
        <v>75</v>
      </c>
      <c r="E18" s="22">
        <v>75</v>
      </c>
      <c r="F18" s="23"/>
      <c r="G18" s="24"/>
      <c r="H18" s="25"/>
      <c r="I18" s="21"/>
      <c r="J18" s="26"/>
      <c r="K18" s="23"/>
      <c r="L18" s="27"/>
      <c r="M18" s="21"/>
      <c r="N18" s="28"/>
      <c r="O18" s="21"/>
      <c r="P18" s="28"/>
    </row>
    <row r="19" spans="1:16">
      <c r="A19" s="29" t="s">
        <v>32</v>
      </c>
      <c r="B19" s="21" t="s">
        <v>33</v>
      </c>
      <c r="C19" s="21"/>
      <c r="D19" s="22"/>
      <c r="E19" s="22"/>
      <c r="F19" s="23">
        <f t="shared" ref="F19:F26" si="0">20*G19</f>
        <v>2120</v>
      </c>
      <c r="G19" s="24">
        <v>106</v>
      </c>
      <c r="H19" s="24">
        <v>106</v>
      </c>
      <c r="I19" s="21"/>
      <c r="J19" s="26"/>
      <c r="K19" s="23"/>
      <c r="L19" s="27"/>
      <c r="M19" s="21"/>
      <c r="N19" s="28"/>
      <c r="O19" s="21"/>
      <c r="P19" s="28"/>
    </row>
    <row r="20" spans="1:16">
      <c r="A20" s="29" t="s">
        <v>34</v>
      </c>
      <c r="B20" s="21" t="s">
        <v>35</v>
      </c>
      <c r="C20" s="21">
        <f>25*D20</f>
        <v>2125</v>
      </c>
      <c r="D20" s="22">
        <v>85</v>
      </c>
      <c r="E20" s="22">
        <v>85</v>
      </c>
      <c r="F20" s="23">
        <f t="shared" si="0"/>
        <v>2240</v>
      </c>
      <c r="G20" s="24">
        <v>112</v>
      </c>
      <c r="H20" s="24">
        <v>112</v>
      </c>
      <c r="I20" s="21"/>
      <c r="J20" s="26"/>
      <c r="K20" s="23"/>
      <c r="L20" s="27"/>
      <c r="M20" s="21"/>
      <c r="N20" s="28"/>
      <c r="O20" s="21"/>
      <c r="P20" s="28"/>
    </row>
    <row r="21" spans="1:16">
      <c r="A21" s="29" t="s">
        <v>36</v>
      </c>
      <c r="B21" s="21" t="s">
        <v>37</v>
      </c>
      <c r="C21" s="21">
        <f>25*D21</f>
        <v>2050</v>
      </c>
      <c r="D21" s="22">
        <v>82</v>
      </c>
      <c r="E21" s="22">
        <v>82</v>
      </c>
      <c r="F21" s="23">
        <f t="shared" si="0"/>
        <v>2080</v>
      </c>
      <c r="G21" s="24">
        <v>104</v>
      </c>
      <c r="H21" s="24">
        <v>104</v>
      </c>
      <c r="I21" s="21"/>
      <c r="J21" s="26"/>
      <c r="K21" s="23"/>
      <c r="L21" s="27"/>
      <c r="M21" s="21"/>
      <c r="N21" s="28"/>
      <c r="O21" s="21"/>
      <c r="P21" s="28"/>
    </row>
    <row r="22" spans="1:16">
      <c r="A22" s="29" t="s">
        <v>38</v>
      </c>
      <c r="B22" s="21" t="s">
        <v>39</v>
      </c>
      <c r="C22" s="21"/>
      <c r="D22" s="22"/>
      <c r="E22" s="22"/>
      <c r="F22" s="23">
        <f t="shared" si="0"/>
        <v>3980</v>
      </c>
      <c r="G22" s="24">
        <v>199</v>
      </c>
      <c r="H22" s="24">
        <v>199</v>
      </c>
      <c r="I22" s="21"/>
      <c r="J22" s="26"/>
      <c r="K22" s="23"/>
      <c r="L22" s="27"/>
      <c r="M22" s="21"/>
      <c r="N22" s="28"/>
      <c r="O22" s="21"/>
      <c r="P22" s="28"/>
    </row>
    <row r="23" spans="1:16">
      <c r="A23" s="29" t="s">
        <v>40</v>
      </c>
      <c r="B23" s="21" t="s">
        <v>41</v>
      </c>
      <c r="C23" s="21"/>
      <c r="D23" s="22"/>
      <c r="E23" s="22"/>
      <c r="F23" s="23">
        <f t="shared" si="0"/>
        <v>2160</v>
      </c>
      <c r="G23" s="24">
        <v>108</v>
      </c>
      <c r="H23" s="24">
        <v>108</v>
      </c>
      <c r="I23" s="21"/>
      <c r="J23" s="26"/>
      <c r="K23" s="23"/>
      <c r="L23" s="27"/>
      <c r="M23" s="21"/>
      <c r="N23" s="28"/>
      <c r="O23" s="21"/>
      <c r="P23" s="28"/>
    </row>
    <row r="24" spans="1:16">
      <c r="A24" s="29" t="s">
        <v>42</v>
      </c>
      <c r="B24" s="21" t="s">
        <v>43</v>
      </c>
      <c r="C24" s="21">
        <f>25*D24</f>
        <v>2100</v>
      </c>
      <c r="D24" s="22">
        <v>84</v>
      </c>
      <c r="E24" s="22">
        <v>84</v>
      </c>
      <c r="F24" s="23">
        <f t="shared" si="0"/>
        <v>2120</v>
      </c>
      <c r="G24" s="24">
        <v>106</v>
      </c>
      <c r="H24" s="24">
        <v>106</v>
      </c>
      <c r="I24" s="21"/>
      <c r="J24" s="26"/>
      <c r="K24" s="23"/>
      <c r="L24" s="27"/>
      <c r="M24" s="21"/>
      <c r="N24" s="28"/>
      <c r="O24" s="21"/>
      <c r="P24" s="28"/>
    </row>
    <row r="25" spans="1:16">
      <c r="A25" s="29" t="s">
        <v>44</v>
      </c>
      <c r="B25" s="21" t="s">
        <v>45</v>
      </c>
      <c r="C25" s="21"/>
      <c r="D25" s="22"/>
      <c r="E25" s="22"/>
      <c r="F25" s="23">
        <f t="shared" si="0"/>
        <v>2140</v>
      </c>
      <c r="G25" s="24">
        <v>107</v>
      </c>
      <c r="H25" s="24">
        <v>107</v>
      </c>
      <c r="I25" s="21"/>
      <c r="J25" s="26"/>
      <c r="K25" s="23"/>
      <c r="L25" s="27"/>
      <c r="M25" s="21"/>
      <c r="N25" s="28"/>
      <c r="O25" s="21"/>
      <c r="P25" s="28"/>
    </row>
    <row r="26" spans="1:16">
      <c r="A26" s="29" t="s">
        <v>46</v>
      </c>
      <c r="B26" s="21" t="s">
        <v>47</v>
      </c>
      <c r="C26" s="21"/>
      <c r="D26" s="22"/>
      <c r="E26" s="22"/>
      <c r="F26" s="23">
        <f t="shared" si="0"/>
        <v>1980</v>
      </c>
      <c r="G26" s="24">
        <v>99</v>
      </c>
      <c r="H26" s="24">
        <v>99</v>
      </c>
      <c r="I26" s="21"/>
      <c r="J26" s="26"/>
      <c r="K26" s="23"/>
      <c r="L26" s="27"/>
      <c r="M26" s="21"/>
      <c r="N26" s="28"/>
      <c r="O26" s="21"/>
      <c r="P26" s="28"/>
    </row>
    <row r="27" spans="1:16">
      <c r="A27" s="29" t="s">
        <v>48</v>
      </c>
      <c r="B27" s="21"/>
      <c r="C27" s="21"/>
      <c r="D27" s="22"/>
      <c r="E27" s="22"/>
      <c r="F27" s="23"/>
      <c r="G27" s="24"/>
      <c r="H27" s="24"/>
      <c r="I27" s="21"/>
      <c r="J27" s="26"/>
      <c r="K27" s="23"/>
      <c r="L27" s="27"/>
      <c r="M27" s="21"/>
      <c r="N27" s="28"/>
      <c r="O27" s="21"/>
      <c r="P27" s="28"/>
    </row>
    <row r="28" spans="1:16">
      <c r="A28" s="29" t="s">
        <v>49</v>
      </c>
      <c r="B28" s="21" t="s">
        <v>50</v>
      </c>
      <c r="C28" s="21">
        <f>25*D28</f>
        <v>2050</v>
      </c>
      <c r="D28" s="22">
        <v>82</v>
      </c>
      <c r="E28" s="22">
        <v>82</v>
      </c>
      <c r="F28" s="23">
        <f t="shared" ref="F28:F33" si="1">20*G28</f>
        <v>2120</v>
      </c>
      <c r="G28" s="24">
        <v>106</v>
      </c>
      <c r="H28" s="24">
        <v>106</v>
      </c>
      <c r="I28" s="21"/>
      <c r="J28" s="26"/>
      <c r="K28" s="23"/>
      <c r="L28" s="27"/>
      <c r="M28" s="21"/>
      <c r="N28" s="28"/>
      <c r="O28" s="21"/>
      <c r="P28" s="28"/>
    </row>
    <row r="29" spans="1:16">
      <c r="A29" s="29" t="s">
        <v>51</v>
      </c>
      <c r="B29" s="21" t="s">
        <v>179</v>
      </c>
      <c r="C29" s="21">
        <f>25*D29</f>
        <v>2150</v>
      </c>
      <c r="D29" s="22">
        <v>86</v>
      </c>
      <c r="E29" s="22">
        <v>86</v>
      </c>
      <c r="F29" s="23">
        <f t="shared" si="1"/>
        <v>2160</v>
      </c>
      <c r="G29" s="24">
        <v>108</v>
      </c>
      <c r="H29" s="24">
        <v>108</v>
      </c>
      <c r="I29" s="21"/>
      <c r="J29" s="26"/>
      <c r="K29" s="23"/>
      <c r="L29" s="27"/>
      <c r="M29" s="21"/>
      <c r="N29" s="28"/>
      <c r="O29" s="21"/>
      <c r="P29" s="28"/>
    </row>
    <row r="30" spans="1:16">
      <c r="A30" s="29" t="s">
        <v>52</v>
      </c>
      <c r="B30" s="21" t="s">
        <v>53</v>
      </c>
      <c r="C30" s="21">
        <f>25*D30</f>
        <v>2050</v>
      </c>
      <c r="D30" s="22">
        <v>82</v>
      </c>
      <c r="E30" s="22">
        <v>82</v>
      </c>
      <c r="F30" s="23">
        <f t="shared" si="1"/>
        <v>2000</v>
      </c>
      <c r="G30" s="24">
        <v>100</v>
      </c>
      <c r="H30" s="24">
        <v>100</v>
      </c>
      <c r="I30" s="21"/>
      <c r="J30" s="26"/>
      <c r="K30" s="23"/>
      <c r="L30" s="27"/>
      <c r="M30" s="21"/>
      <c r="N30" s="28"/>
      <c r="O30" s="21"/>
      <c r="P30" s="28"/>
    </row>
    <row r="31" spans="1:16">
      <c r="A31" s="29" t="s">
        <v>54</v>
      </c>
      <c r="B31" s="21" t="s">
        <v>55</v>
      </c>
      <c r="C31" s="21">
        <f>25*D31</f>
        <v>1925</v>
      </c>
      <c r="D31" s="22">
        <v>77</v>
      </c>
      <c r="E31" s="22">
        <v>77</v>
      </c>
      <c r="F31" s="23">
        <f t="shared" si="1"/>
        <v>2000</v>
      </c>
      <c r="G31" s="24">
        <v>100</v>
      </c>
      <c r="H31" s="24">
        <v>100</v>
      </c>
      <c r="I31" s="21"/>
      <c r="J31" s="26"/>
      <c r="K31" s="23"/>
      <c r="L31" s="27"/>
      <c r="M31" s="21"/>
      <c r="N31" s="28"/>
      <c r="O31" s="21"/>
      <c r="P31" s="28"/>
    </row>
    <row r="32" spans="1:16">
      <c r="A32" s="29" t="s">
        <v>56</v>
      </c>
      <c r="B32" s="21" t="s">
        <v>57</v>
      </c>
      <c r="C32" s="21"/>
      <c r="D32" s="22"/>
      <c r="E32" s="22"/>
      <c r="F32" s="23">
        <f t="shared" si="1"/>
        <v>2120</v>
      </c>
      <c r="G32" s="24">
        <v>106</v>
      </c>
      <c r="H32" s="24">
        <v>106</v>
      </c>
      <c r="I32" s="21"/>
      <c r="J32" s="26"/>
      <c r="K32" s="23"/>
      <c r="L32" s="27"/>
      <c r="M32" s="21"/>
      <c r="N32" s="28"/>
      <c r="O32" s="21"/>
      <c r="P32" s="28"/>
    </row>
    <row r="33" spans="1:16">
      <c r="A33" s="29" t="s">
        <v>58</v>
      </c>
      <c r="B33" s="21" t="s">
        <v>59</v>
      </c>
      <c r="C33" s="21">
        <f>25*D33</f>
        <v>1750</v>
      </c>
      <c r="D33" s="22">
        <v>70</v>
      </c>
      <c r="E33" s="22">
        <v>70</v>
      </c>
      <c r="F33" s="23">
        <f t="shared" si="1"/>
        <v>2020</v>
      </c>
      <c r="G33" s="24">
        <v>101</v>
      </c>
      <c r="H33" s="24">
        <v>101</v>
      </c>
      <c r="I33" s="21"/>
      <c r="J33" s="26"/>
      <c r="K33" s="23"/>
      <c r="L33" s="27"/>
      <c r="M33" s="21"/>
      <c r="N33" s="28"/>
      <c r="O33" s="21"/>
      <c r="P33" s="28"/>
    </row>
    <row r="34" spans="1:16">
      <c r="A34" s="29" t="s">
        <v>60</v>
      </c>
      <c r="B34" s="21"/>
      <c r="C34" s="21"/>
      <c r="D34" s="22"/>
      <c r="E34" s="22"/>
      <c r="F34" s="23"/>
      <c r="G34" s="24"/>
      <c r="H34" s="24"/>
      <c r="I34" s="21"/>
      <c r="J34" s="26"/>
      <c r="K34" s="23"/>
      <c r="L34" s="27"/>
      <c r="M34" s="21"/>
      <c r="N34" s="28"/>
      <c r="O34" s="21"/>
      <c r="P34" s="28"/>
    </row>
    <row r="35" spans="1:16">
      <c r="A35" s="29" t="s">
        <v>61</v>
      </c>
      <c r="B35" s="21" t="s">
        <v>62</v>
      </c>
      <c r="C35" s="21"/>
      <c r="D35" s="22"/>
      <c r="E35" s="22"/>
      <c r="F35" s="23">
        <f>20*G35</f>
        <v>2260</v>
      </c>
      <c r="G35" s="24">
        <v>113</v>
      </c>
      <c r="H35" s="24">
        <v>113</v>
      </c>
      <c r="I35" s="21"/>
      <c r="J35" s="26"/>
      <c r="K35" s="23"/>
      <c r="L35" s="27"/>
      <c r="M35" s="21"/>
      <c r="N35" s="28"/>
      <c r="O35" s="21"/>
      <c r="P35" s="28"/>
    </row>
    <row r="36" spans="1:16">
      <c r="A36" s="29" t="s">
        <v>63</v>
      </c>
      <c r="B36" s="21"/>
      <c r="C36" s="21"/>
      <c r="D36" s="22"/>
      <c r="E36" s="22"/>
      <c r="F36" s="23"/>
      <c r="G36" s="24"/>
      <c r="H36" s="24"/>
      <c r="I36" s="21"/>
      <c r="J36" s="26"/>
      <c r="K36" s="23"/>
      <c r="L36" s="27"/>
      <c r="M36" s="21"/>
      <c r="N36" s="28"/>
      <c r="O36" s="21"/>
      <c r="P36" s="28"/>
    </row>
    <row r="37" spans="1:16">
      <c r="A37" s="29" t="s">
        <v>64</v>
      </c>
      <c r="B37" s="21" t="s">
        <v>65</v>
      </c>
      <c r="C37" s="21"/>
      <c r="D37" s="22"/>
      <c r="E37" s="22"/>
      <c r="F37" s="23">
        <f t="shared" ref="F37:F39" si="2">20*G37</f>
        <v>2160</v>
      </c>
      <c r="G37" s="24">
        <v>108</v>
      </c>
      <c r="H37" s="24">
        <v>108</v>
      </c>
      <c r="I37" s="21"/>
      <c r="J37" s="26"/>
      <c r="K37" s="23"/>
      <c r="L37" s="27"/>
      <c r="M37" s="21"/>
      <c r="N37" s="28"/>
      <c r="O37" s="21"/>
      <c r="P37" s="28"/>
    </row>
    <row r="38" spans="1:16">
      <c r="A38" s="37" t="s">
        <v>66</v>
      </c>
      <c r="B38" s="11" t="s">
        <v>67</v>
      </c>
      <c r="C38" s="21">
        <f>25*D38</f>
        <v>2250</v>
      </c>
      <c r="D38" s="12">
        <v>90</v>
      </c>
      <c r="E38" s="12">
        <v>90</v>
      </c>
      <c r="F38" s="23">
        <f t="shared" si="2"/>
        <v>2420</v>
      </c>
      <c r="G38" s="24">
        <v>121</v>
      </c>
      <c r="H38" s="24">
        <v>121</v>
      </c>
      <c r="I38" s="11"/>
      <c r="J38" s="16"/>
      <c r="K38" s="17"/>
      <c r="L38" s="18"/>
      <c r="M38" s="11"/>
      <c r="N38" s="19"/>
      <c r="O38" s="11"/>
      <c r="P38" s="19"/>
    </row>
    <row r="39" spans="1:16" ht="15.75" thickBot="1">
      <c r="A39" s="29" t="s">
        <v>68</v>
      </c>
      <c r="B39" s="21" t="s">
        <v>69</v>
      </c>
      <c r="C39" s="21"/>
      <c r="D39" s="22"/>
      <c r="E39" s="22"/>
      <c r="F39" s="23">
        <f t="shared" si="2"/>
        <v>4020</v>
      </c>
      <c r="G39" s="24">
        <v>201</v>
      </c>
      <c r="H39" s="24">
        <v>201</v>
      </c>
      <c r="I39" s="21"/>
      <c r="J39" s="26"/>
      <c r="K39" s="23"/>
      <c r="L39" s="27"/>
      <c r="M39" s="21"/>
      <c r="N39" s="28"/>
      <c r="O39" s="21"/>
      <c r="P39" s="28"/>
    </row>
    <row r="40" spans="1:16">
      <c r="A40" s="73" t="s">
        <v>0</v>
      </c>
      <c r="B40" s="38"/>
      <c r="C40" s="82" t="s">
        <v>1</v>
      </c>
      <c r="D40" s="83"/>
      <c r="E40" s="83"/>
      <c r="F40" s="78" t="s">
        <v>2</v>
      </c>
      <c r="G40" s="79"/>
      <c r="H40" s="80"/>
      <c r="I40" s="81" t="s">
        <v>3</v>
      </c>
      <c r="J40" s="81"/>
      <c r="K40" s="78" t="s">
        <v>4</v>
      </c>
      <c r="L40" s="80"/>
      <c r="M40" s="81" t="s">
        <v>5</v>
      </c>
      <c r="N40" s="65"/>
      <c r="O40" s="81" t="s">
        <v>6</v>
      </c>
      <c r="P40" s="65"/>
    </row>
    <row r="41" spans="1:16">
      <c r="A41" s="74"/>
      <c r="B41" s="39"/>
      <c r="C41" s="67" t="s">
        <v>7</v>
      </c>
      <c r="D41" s="67"/>
      <c r="E41" s="67"/>
      <c r="F41" s="68" t="s">
        <v>7</v>
      </c>
      <c r="G41" s="69"/>
      <c r="H41" s="70"/>
      <c r="I41" s="67" t="s">
        <v>8</v>
      </c>
      <c r="J41" s="67"/>
      <c r="K41" s="68" t="s">
        <v>8</v>
      </c>
      <c r="L41" s="70"/>
      <c r="M41" s="67" t="s">
        <v>8</v>
      </c>
      <c r="N41" s="72"/>
      <c r="O41" s="67" t="s">
        <v>7</v>
      </c>
      <c r="P41" s="72"/>
    </row>
    <row r="42" spans="1:16" ht="25.5" thickBot="1">
      <c r="A42" s="75"/>
      <c r="B42" s="40"/>
      <c r="C42" s="1" t="s">
        <v>9</v>
      </c>
      <c r="D42" s="2" t="s">
        <v>10</v>
      </c>
      <c r="E42" s="2" t="s">
        <v>70</v>
      </c>
      <c r="F42" s="3" t="s">
        <v>12</v>
      </c>
      <c r="G42" s="4" t="s">
        <v>10</v>
      </c>
      <c r="H42" s="5" t="s">
        <v>13</v>
      </c>
      <c r="I42" s="6" t="s">
        <v>14</v>
      </c>
      <c r="J42" s="7" t="s">
        <v>15</v>
      </c>
      <c r="K42" s="3" t="s">
        <v>14</v>
      </c>
      <c r="L42" s="8" t="s">
        <v>15</v>
      </c>
      <c r="M42" s="6" t="s">
        <v>14</v>
      </c>
      <c r="N42" s="9" t="s">
        <v>15</v>
      </c>
      <c r="O42" s="6" t="s">
        <v>9</v>
      </c>
      <c r="P42" s="9" t="s">
        <v>15</v>
      </c>
    </row>
    <row r="43" spans="1:16">
      <c r="A43" s="29" t="s">
        <v>71</v>
      </c>
      <c r="B43" s="21"/>
      <c r="C43" s="21"/>
      <c r="D43" s="22"/>
      <c r="E43" s="22"/>
      <c r="F43" s="23">
        <f t="shared" ref="F43:F52" si="3">20*G43</f>
        <v>2300</v>
      </c>
      <c r="G43" s="24">
        <v>115</v>
      </c>
      <c r="H43" s="24">
        <v>115</v>
      </c>
      <c r="I43" s="21"/>
      <c r="J43" s="26"/>
      <c r="K43" s="23"/>
      <c r="L43" s="27"/>
      <c r="M43" s="21"/>
      <c r="N43" s="28"/>
      <c r="O43" s="21"/>
      <c r="P43" s="28"/>
    </row>
    <row r="44" spans="1:16">
      <c r="A44" s="29" t="s">
        <v>72</v>
      </c>
      <c r="B44" s="21"/>
      <c r="C44" s="21"/>
      <c r="D44" s="22"/>
      <c r="E44" s="22"/>
      <c r="F44" s="23">
        <f t="shared" si="3"/>
        <v>3760</v>
      </c>
      <c r="G44" s="24">
        <v>188</v>
      </c>
      <c r="H44" s="24">
        <v>188</v>
      </c>
      <c r="I44" s="21"/>
      <c r="J44" s="26"/>
      <c r="K44" s="23"/>
      <c r="L44" s="27"/>
      <c r="M44" s="21"/>
      <c r="N44" s="28"/>
      <c r="O44" s="21"/>
      <c r="P44" s="28"/>
    </row>
    <row r="45" spans="1:16">
      <c r="A45" s="29" t="s">
        <v>73</v>
      </c>
      <c r="B45" s="21" t="s">
        <v>74</v>
      </c>
      <c r="C45" s="21"/>
      <c r="D45" s="22"/>
      <c r="E45" s="22"/>
      <c r="F45" s="23">
        <f t="shared" si="3"/>
        <v>2900</v>
      </c>
      <c r="G45" s="24">
        <v>145</v>
      </c>
      <c r="H45" s="24">
        <v>145</v>
      </c>
      <c r="I45" s="21"/>
      <c r="J45" s="26"/>
      <c r="K45" s="23"/>
      <c r="L45" s="27"/>
      <c r="M45" s="21"/>
      <c r="N45" s="28"/>
      <c r="O45" s="21"/>
      <c r="P45" s="28"/>
    </row>
    <row r="46" spans="1:16">
      <c r="A46" s="29" t="s">
        <v>75</v>
      </c>
      <c r="B46" s="21"/>
      <c r="C46" s="21"/>
      <c r="D46" s="22"/>
      <c r="E46" s="22"/>
      <c r="F46" s="23">
        <f t="shared" si="3"/>
        <v>2980</v>
      </c>
      <c r="G46" s="41">
        <v>149</v>
      </c>
      <c r="H46" s="41">
        <v>149</v>
      </c>
      <c r="I46" s="21"/>
      <c r="J46" s="26"/>
      <c r="K46" s="23"/>
      <c r="L46" s="27"/>
      <c r="M46" s="21"/>
      <c r="N46" s="28"/>
      <c r="O46" s="21"/>
      <c r="P46" s="28"/>
    </row>
    <row r="47" spans="1:16">
      <c r="A47" s="29" t="s">
        <v>76</v>
      </c>
      <c r="B47" s="21" t="s">
        <v>77</v>
      </c>
      <c r="C47" s="21"/>
      <c r="D47" s="22"/>
      <c r="E47" s="22"/>
      <c r="F47" s="23">
        <f t="shared" si="3"/>
        <v>2740</v>
      </c>
      <c r="G47" s="24">
        <v>137</v>
      </c>
      <c r="H47" s="24">
        <v>137</v>
      </c>
      <c r="I47" s="21"/>
      <c r="J47" s="26"/>
      <c r="K47" s="23"/>
      <c r="L47" s="27"/>
      <c r="M47" s="21"/>
      <c r="N47" s="28"/>
      <c r="O47" s="21"/>
      <c r="P47" s="28"/>
    </row>
    <row r="48" spans="1:16">
      <c r="A48" s="29" t="s">
        <v>78</v>
      </c>
      <c r="B48" s="21"/>
      <c r="C48" s="21">
        <f>25*D48</f>
        <v>2225</v>
      </c>
      <c r="D48" s="22">
        <v>89</v>
      </c>
      <c r="E48" s="22">
        <v>89</v>
      </c>
      <c r="F48" s="23">
        <f t="shared" si="3"/>
        <v>2600</v>
      </c>
      <c r="G48" s="42">
        <v>130</v>
      </c>
      <c r="H48" s="42">
        <v>130</v>
      </c>
      <c r="I48" s="21"/>
      <c r="J48" s="26"/>
      <c r="K48" s="23"/>
      <c r="L48" s="27"/>
      <c r="M48" s="21"/>
      <c r="N48" s="28"/>
      <c r="O48" s="21"/>
      <c r="P48" s="28"/>
    </row>
    <row r="49" spans="1:16">
      <c r="A49" s="29" t="s">
        <v>79</v>
      </c>
      <c r="B49" s="21" t="s">
        <v>80</v>
      </c>
      <c r="C49" s="21"/>
      <c r="D49" s="22"/>
      <c r="E49" s="22"/>
      <c r="F49" s="23">
        <f t="shared" si="3"/>
        <v>2700</v>
      </c>
      <c r="G49" s="24">
        <v>135</v>
      </c>
      <c r="H49" s="24">
        <v>135</v>
      </c>
      <c r="I49" s="21"/>
      <c r="J49" s="26"/>
      <c r="K49" s="23"/>
      <c r="L49" s="27"/>
      <c r="M49" s="21"/>
      <c r="N49" s="28"/>
      <c r="O49" s="21"/>
      <c r="P49" s="28"/>
    </row>
    <row r="50" spans="1:16">
      <c r="A50" s="29" t="s">
        <v>81</v>
      </c>
      <c r="B50" s="21" t="s">
        <v>82</v>
      </c>
      <c r="C50" s="21"/>
      <c r="D50" s="22"/>
      <c r="E50" s="22"/>
      <c r="F50" s="23">
        <f t="shared" si="3"/>
        <v>2320</v>
      </c>
      <c r="G50" s="24">
        <v>116</v>
      </c>
      <c r="H50" s="24">
        <v>116</v>
      </c>
      <c r="I50" s="21"/>
      <c r="J50" s="26"/>
      <c r="K50" s="23"/>
      <c r="L50" s="27"/>
      <c r="M50" s="21"/>
      <c r="N50" s="28"/>
      <c r="O50" s="21"/>
      <c r="P50" s="28"/>
    </row>
    <row r="51" spans="1:16">
      <c r="A51" s="29" t="s">
        <v>83</v>
      </c>
      <c r="B51" s="21" t="s">
        <v>84</v>
      </c>
      <c r="C51" s="21"/>
      <c r="D51" s="22"/>
      <c r="E51" s="22"/>
      <c r="F51" s="23">
        <f t="shared" si="3"/>
        <v>2600</v>
      </c>
      <c r="G51" s="24">
        <v>130</v>
      </c>
      <c r="H51" s="24">
        <v>130</v>
      </c>
      <c r="I51" s="21"/>
      <c r="J51" s="26"/>
      <c r="K51" s="23"/>
      <c r="L51" s="27"/>
      <c r="M51" s="21"/>
      <c r="N51" s="28"/>
      <c r="O51" s="21"/>
      <c r="P51" s="28"/>
    </row>
    <row r="52" spans="1:16">
      <c r="A52" s="29" t="s">
        <v>85</v>
      </c>
      <c r="B52" s="21" t="s">
        <v>86</v>
      </c>
      <c r="C52" s="21"/>
      <c r="D52" s="22"/>
      <c r="E52" s="22"/>
      <c r="F52" s="23">
        <f t="shared" si="3"/>
        <v>5920</v>
      </c>
      <c r="G52" s="24">
        <v>296</v>
      </c>
      <c r="H52" s="24">
        <v>296</v>
      </c>
      <c r="I52" s="21"/>
      <c r="J52" s="26"/>
      <c r="K52" s="23"/>
      <c r="L52" s="27"/>
      <c r="M52" s="21"/>
      <c r="N52" s="28"/>
      <c r="O52" s="21"/>
      <c r="P52" s="28"/>
    </row>
    <row r="53" spans="1:16">
      <c r="A53" s="29" t="s">
        <v>87</v>
      </c>
      <c r="B53" s="21"/>
      <c r="C53" s="21"/>
      <c r="D53" s="22"/>
      <c r="E53" s="22"/>
      <c r="F53" s="17"/>
      <c r="G53" s="42"/>
      <c r="H53" s="43"/>
      <c r="I53" s="21"/>
      <c r="J53" s="26"/>
      <c r="K53" s="23"/>
      <c r="L53" s="27"/>
      <c r="M53" s="21"/>
      <c r="N53" s="28"/>
      <c r="O53" s="21"/>
      <c r="P53" s="28"/>
    </row>
    <row r="54" spans="1:16">
      <c r="A54" s="29" t="s">
        <v>89</v>
      </c>
      <c r="B54" s="21" t="s">
        <v>90</v>
      </c>
      <c r="C54" s="21"/>
      <c r="D54" s="22"/>
      <c r="E54" s="22"/>
      <c r="F54" s="23">
        <f>20*G54</f>
        <v>3260</v>
      </c>
      <c r="G54" s="24">
        <v>163</v>
      </c>
      <c r="H54" s="24">
        <v>163</v>
      </c>
      <c r="I54" s="21"/>
      <c r="J54" s="26"/>
      <c r="K54" s="23"/>
      <c r="L54" s="27"/>
      <c r="M54" s="21"/>
      <c r="N54" s="28"/>
      <c r="O54" s="21"/>
      <c r="P54" s="28"/>
    </row>
    <row r="55" spans="1:16">
      <c r="A55" s="29" t="s">
        <v>91</v>
      </c>
      <c r="B55" s="21" t="s">
        <v>92</v>
      </c>
      <c r="C55" s="21"/>
      <c r="D55" s="22"/>
      <c r="E55" s="22"/>
      <c r="F55" s="23">
        <f>20*G55</f>
        <v>3820</v>
      </c>
      <c r="G55" s="24">
        <v>191</v>
      </c>
      <c r="H55" s="24">
        <v>191</v>
      </c>
      <c r="I55" s="21"/>
      <c r="J55" s="26"/>
      <c r="K55" s="23"/>
      <c r="L55" s="27"/>
      <c r="M55" s="21"/>
      <c r="N55" s="28"/>
      <c r="O55" s="21"/>
      <c r="P55" s="28"/>
    </row>
    <row r="56" spans="1:16">
      <c r="A56" s="29" t="s">
        <v>93</v>
      </c>
      <c r="B56" s="21" t="s">
        <v>94</v>
      </c>
      <c r="C56" s="21">
        <f>25*D56</f>
        <v>2275</v>
      </c>
      <c r="D56" s="22">
        <v>91</v>
      </c>
      <c r="E56" s="22">
        <v>91</v>
      </c>
      <c r="F56" s="23">
        <f>20*G56</f>
        <v>2860</v>
      </c>
      <c r="G56" s="24">
        <v>143</v>
      </c>
      <c r="H56" s="24">
        <v>143</v>
      </c>
      <c r="I56" s="21"/>
      <c r="J56" s="26"/>
      <c r="K56" s="23"/>
      <c r="L56" s="27"/>
      <c r="M56" s="21"/>
      <c r="N56" s="28"/>
      <c r="O56" s="21"/>
      <c r="P56" s="28"/>
    </row>
    <row r="57" spans="1:16">
      <c r="A57" s="29" t="s">
        <v>181</v>
      </c>
      <c r="B57" s="21"/>
      <c r="C57" s="21"/>
      <c r="D57" s="22"/>
      <c r="E57" s="22"/>
      <c r="F57" s="23">
        <f>20*G57</f>
        <v>2180</v>
      </c>
      <c r="G57" s="24">
        <v>109</v>
      </c>
      <c r="H57" s="24">
        <v>109</v>
      </c>
      <c r="I57" s="21"/>
      <c r="J57" s="26"/>
      <c r="K57" s="23"/>
      <c r="L57" s="27"/>
      <c r="M57" s="21"/>
      <c r="N57" s="28"/>
      <c r="O57" s="21"/>
      <c r="P57" s="28"/>
    </row>
    <row r="58" spans="1:16">
      <c r="A58" s="29" t="s">
        <v>95</v>
      </c>
      <c r="B58" s="21" t="s">
        <v>96</v>
      </c>
      <c r="C58" s="21"/>
      <c r="D58" s="22"/>
      <c r="E58" s="22"/>
      <c r="F58" s="23">
        <f>20*G58</f>
        <v>2720</v>
      </c>
      <c r="G58" s="24">
        <v>136</v>
      </c>
      <c r="H58" s="24">
        <v>136</v>
      </c>
      <c r="I58" s="21"/>
      <c r="J58" s="26"/>
      <c r="K58" s="23"/>
      <c r="L58" s="27"/>
      <c r="M58" s="21"/>
      <c r="N58" s="28"/>
      <c r="O58" s="21"/>
      <c r="P58" s="28"/>
    </row>
    <row r="59" spans="1:16">
      <c r="A59" s="29" t="s">
        <v>97</v>
      </c>
      <c r="B59" s="21" t="s">
        <v>98</v>
      </c>
      <c r="C59" s="21"/>
      <c r="D59" s="22"/>
      <c r="E59" s="22"/>
      <c r="F59" s="23">
        <f>20*G59</f>
        <v>2180</v>
      </c>
      <c r="G59" s="24">
        <v>109</v>
      </c>
      <c r="H59" s="24">
        <v>109</v>
      </c>
      <c r="I59" s="21"/>
      <c r="J59" s="26"/>
      <c r="K59" s="23"/>
      <c r="L59" s="27"/>
      <c r="M59" s="21"/>
      <c r="N59" s="28"/>
      <c r="O59" s="21"/>
      <c r="P59" s="28"/>
    </row>
    <row r="60" spans="1:16">
      <c r="A60" s="29" t="s">
        <v>99</v>
      </c>
      <c r="B60" s="21"/>
      <c r="C60" s="21"/>
      <c r="D60" s="22"/>
      <c r="E60" s="22"/>
      <c r="F60" s="23">
        <f>20*G60</f>
        <v>4500</v>
      </c>
      <c r="G60" s="24">
        <v>225</v>
      </c>
      <c r="H60" s="24">
        <v>225</v>
      </c>
      <c r="I60" s="21"/>
      <c r="J60" s="26"/>
      <c r="K60" s="23"/>
      <c r="L60" s="27"/>
      <c r="M60" s="21"/>
      <c r="N60" s="28"/>
      <c r="O60" s="21"/>
      <c r="P60" s="28"/>
    </row>
    <row r="61" spans="1:16">
      <c r="A61" s="29" t="s">
        <v>100</v>
      </c>
      <c r="B61" s="21" t="s">
        <v>101</v>
      </c>
      <c r="C61" s="21">
        <f>25*D61</f>
        <v>2325</v>
      </c>
      <c r="D61" s="22">
        <v>93</v>
      </c>
      <c r="E61" s="22">
        <v>93</v>
      </c>
      <c r="F61" s="23">
        <f>20*G61</f>
        <v>2580</v>
      </c>
      <c r="G61" s="24">
        <v>129</v>
      </c>
      <c r="H61" s="24">
        <v>129</v>
      </c>
      <c r="I61" s="21"/>
      <c r="J61" s="26"/>
      <c r="K61" s="23"/>
      <c r="L61" s="27"/>
      <c r="M61" s="21"/>
      <c r="N61" s="28"/>
      <c r="O61" s="21"/>
      <c r="P61" s="28"/>
    </row>
    <row r="62" spans="1:16">
      <c r="A62" s="29" t="s">
        <v>180</v>
      </c>
      <c r="B62" s="21"/>
      <c r="C62" s="21"/>
      <c r="D62" s="22"/>
      <c r="E62" s="22"/>
      <c r="F62" s="23">
        <f>20*G62</f>
        <v>2700</v>
      </c>
      <c r="G62" s="24">
        <v>135</v>
      </c>
      <c r="H62" s="24">
        <v>135</v>
      </c>
      <c r="I62" s="21"/>
      <c r="J62" s="26"/>
      <c r="K62" s="23"/>
      <c r="L62" s="27"/>
      <c r="M62" s="21"/>
      <c r="N62" s="28"/>
      <c r="O62" s="21"/>
      <c r="P62" s="28"/>
    </row>
    <row r="63" spans="1:16">
      <c r="A63" s="29" t="s">
        <v>102</v>
      </c>
      <c r="B63" s="21" t="s">
        <v>103</v>
      </c>
      <c r="C63" s="21"/>
      <c r="D63" s="22"/>
      <c r="E63" s="22"/>
      <c r="F63" s="23">
        <f>20*G63</f>
        <v>2480</v>
      </c>
      <c r="G63" s="24">
        <v>124</v>
      </c>
      <c r="H63" s="24">
        <v>124</v>
      </c>
      <c r="I63" s="21"/>
      <c r="J63" s="26"/>
      <c r="K63" s="23"/>
      <c r="L63" s="27"/>
      <c r="M63" s="21"/>
      <c r="N63" s="28"/>
      <c r="O63" s="21"/>
      <c r="P63" s="28"/>
    </row>
    <row r="64" spans="1:16">
      <c r="A64" s="29" t="s">
        <v>104</v>
      </c>
      <c r="B64" s="21" t="s">
        <v>105</v>
      </c>
      <c r="C64" s="21"/>
      <c r="D64" s="22"/>
      <c r="E64" s="22"/>
      <c r="F64" s="23">
        <f>20*G64</f>
        <v>2140</v>
      </c>
      <c r="G64" s="24">
        <v>107</v>
      </c>
      <c r="H64" s="24">
        <v>107</v>
      </c>
      <c r="I64" s="21"/>
      <c r="J64" s="26"/>
      <c r="K64" s="23"/>
      <c r="L64" s="27"/>
      <c r="M64" s="21"/>
      <c r="N64" s="28"/>
      <c r="O64" s="21"/>
      <c r="P64" s="28"/>
    </row>
    <row r="65" spans="1:16">
      <c r="A65" s="29" t="s">
        <v>182</v>
      </c>
      <c r="B65" s="21" t="s">
        <v>183</v>
      </c>
      <c r="C65" s="21"/>
      <c r="D65" s="22"/>
      <c r="E65" s="22"/>
      <c r="F65" s="23"/>
      <c r="G65" s="24"/>
      <c r="H65" s="24"/>
      <c r="I65" s="21"/>
      <c r="J65" s="26"/>
      <c r="K65" s="23"/>
      <c r="L65" s="27"/>
      <c r="M65" s="21"/>
      <c r="N65" s="28"/>
      <c r="O65" s="21"/>
      <c r="P65" s="28"/>
    </row>
    <row r="66" spans="1:16">
      <c r="A66" s="29" t="s">
        <v>106</v>
      </c>
      <c r="B66" s="21"/>
      <c r="C66" s="21"/>
      <c r="D66" s="22"/>
      <c r="E66" s="22"/>
      <c r="F66" s="23"/>
      <c r="G66" s="24"/>
      <c r="H66" s="24"/>
      <c r="I66" s="21"/>
      <c r="J66" s="26"/>
      <c r="K66" s="23"/>
      <c r="L66" s="27"/>
      <c r="M66" s="21"/>
      <c r="N66" s="28"/>
      <c r="O66" s="21"/>
      <c r="P66" s="28"/>
    </row>
    <row r="67" spans="1:16">
      <c r="A67" s="29" t="s">
        <v>107</v>
      </c>
      <c r="B67" s="21"/>
      <c r="C67" s="21"/>
      <c r="D67" s="22"/>
      <c r="E67" s="22"/>
      <c r="F67" s="23"/>
      <c r="G67" s="24"/>
      <c r="H67" s="24"/>
      <c r="I67" s="21"/>
      <c r="J67" s="26"/>
      <c r="K67" s="23"/>
      <c r="L67" s="27"/>
      <c r="M67" s="21"/>
      <c r="N67" s="28"/>
      <c r="O67" s="21"/>
      <c r="P67" s="28"/>
    </row>
    <row r="68" spans="1:16">
      <c r="A68" s="29" t="s">
        <v>108</v>
      </c>
      <c r="B68" s="21" t="s">
        <v>109</v>
      </c>
      <c r="C68" s="21"/>
      <c r="D68" s="22"/>
      <c r="E68" s="22"/>
      <c r="F68" s="23">
        <f>20*G68</f>
        <v>2620</v>
      </c>
      <c r="G68" s="24">
        <v>131</v>
      </c>
      <c r="H68" s="24">
        <v>131</v>
      </c>
      <c r="I68" s="21"/>
      <c r="J68" s="26"/>
      <c r="K68" s="23"/>
      <c r="L68" s="27"/>
      <c r="M68" s="21"/>
      <c r="N68" s="28"/>
      <c r="O68" s="21"/>
      <c r="P68" s="28"/>
    </row>
    <row r="69" spans="1:16">
      <c r="A69" s="29" t="s">
        <v>110</v>
      </c>
      <c r="B69" s="21"/>
      <c r="C69" s="21"/>
      <c r="D69" s="22"/>
      <c r="E69" s="22"/>
      <c r="F69" s="23"/>
      <c r="G69" s="24"/>
      <c r="H69" s="24"/>
      <c r="I69" s="21"/>
      <c r="J69" s="26"/>
      <c r="K69" s="23"/>
      <c r="L69" s="27"/>
      <c r="M69" s="21"/>
      <c r="N69" s="28"/>
      <c r="O69" s="21"/>
      <c r="P69" s="28"/>
    </row>
    <row r="70" spans="1:16">
      <c r="A70" s="29" t="s">
        <v>88</v>
      </c>
      <c r="B70" s="21"/>
      <c r="C70" s="21"/>
      <c r="D70" s="22"/>
      <c r="E70" s="22"/>
      <c r="F70" s="23">
        <f>20*G70</f>
        <v>2200</v>
      </c>
      <c r="G70" s="24">
        <v>110</v>
      </c>
      <c r="H70" s="24">
        <v>110</v>
      </c>
      <c r="I70" s="21"/>
      <c r="J70" s="26"/>
      <c r="K70" s="23"/>
      <c r="L70" s="27"/>
      <c r="M70" s="21"/>
      <c r="N70" s="28"/>
      <c r="O70" s="21"/>
      <c r="P70" s="28"/>
    </row>
    <row r="71" spans="1:16">
      <c r="A71" s="37" t="s">
        <v>111</v>
      </c>
      <c r="B71" s="11"/>
      <c r="C71" s="11"/>
      <c r="D71" s="12"/>
      <c r="E71" s="12"/>
      <c r="F71" s="23">
        <f>20*G71</f>
        <v>2320</v>
      </c>
      <c r="G71" s="24">
        <v>116</v>
      </c>
      <c r="H71" s="24">
        <v>116</v>
      </c>
      <c r="I71" s="11"/>
      <c r="J71" s="16"/>
      <c r="K71" s="17"/>
      <c r="L71" s="18"/>
      <c r="M71" s="11"/>
      <c r="N71" s="19"/>
      <c r="O71" s="11"/>
      <c r="P71" s="19"/>
    </row>
    <row r="72" spans="1:16">
      <c r="A72" s="37" t="s">
        <v>112</v>
      </c>
      <c r="B72" s="11"/>
      <c r="C72" s="11"/>
      <c r="D72" s="12"/>
      <c r="E72" s="12"/>
      <c r="F72" s="23">
        <f>20*G72</f>
        <v>2700</v>
      </c>
      <c r="G72" s="24">
        <v>135</v>
      </c>
      <c r="H72" s="24">
        <v>135</v>
      </c>
      <c r="I72" s="11"/>
      <c r="J72" s="16"/>
      <c r="K72" s="17"/>
      <c r="L72" s="18"/>
      <c r="M72" s="11"/>
      <c r="N72" s="19"/>
      <c r="O72" s="11"/>
      <c r="P72" s="19"/>
    </row>
    <row r="73" spans="1:16">
      <c r="A73" s="37" t="s">
        <v>113</v>
      </c>
      <c r="B73" s="11"/>
      <c r="C73" s="11"/>
      <c r="D73" s="12"/>
      <c r="E73" s="12"/>
      <c r="F73" s="23">
        <f>20*G73</f>
        <v>2200</v>
      </c>
      <c r="G73" s="24">
        <v>110</v>
      </c>
      <c r="H73" s="24">
        <v>110</v>
      </c>
      <c r="I73" s="11"/>
      <c r="J73" s="16"/>
      <c r="K73" s="17"/>
      <c r="L73" s="18"/>
      <c r="M73" s="11"/>
      <c r="N73" s="19"/>
      <c r="O73" s="11"/>
      <c r="P73" s="19"/>
    </row>
    <row r="74" spans="1:16">
      <c r="A74" s="37" t="s">
        <v>114</v>
      </c>
      <c r="B74" s="11"/>
      <c r="C74" s="11"/>
      <c r="D74" s="12"/>
      <c r="E74" s="12"/>
      <c r="F74" s="23">
        <f>20*G74</f>
        <v>2200</v>
      </c>
      <c r="G74" s="24">
        <v>110</v>
      </c>
      <c r="H74" s="24">
        <v>110</v>
      </c>
      <c r="I74" s="11"/>
      <c r="J74" s="16"/>
      <c r="K74" s="17"/>
      <c r="L74" s="18"/>
      <c r="M74" s="11"/>
      <c r="N74" s="19"/>
      <c r="O74" s="11"/>
      <c r="P74" s="19"/>
    </row>
    <row r="75" spans="1:16" ht="15.75" thickBot="1">
      <c r="A75" s="29" t="s">
        <v>115</v>
      </c>
      <c r="B75" s="21"/>
      <c r="C75" s="21"/>
      <c r="D75" s="22"/>
      <c r="E75" s="22"/>
      <c r="F75" s="23">
        <f t="shared" ref="F75:F96" si="4">20*G75</f>
        <v>0</v>
      </c>
      <c r="G75" s="24"/>
      <c r="H75" s="24"/>
      <c r="I75" s="21"/>
      <c r="J75" s="26"/>
      <c r="K75" s="23"/>
      <c r="L75" s="27"/>
      <c r="M75" s="21"/>
      <c r="N75" s="28"/>
      <c r="O75" s="21"/>
      <c r="P75" s="28"/>
    </row>
    <row r="76" spans="1:16">
      <c r="A76" s="73" t="s">
        <v>0</v>
      </c>
      <c r="B76" s="44"/>
      <c r="C76" s="76" t="s">
        <v>1</v>
      </c>
      <c r="D76" s="77"/>
      <c r="E76" s="77"/>
      <c r="F76" s="78" t="s">
        <v>2</v>
      </c>
      <c r="G76" s="79"/>
      <c r="H76" s="80"/>
      <c r="I76" s="64" t="s">
        <v>3</v>
      </c>
      <c r="J76" s="65"/>
      <c r="K76" s="78" t="s">
        <v>4</v>
      </c>
      <c r="L76" s="80"/>
      <c r="M76" s="64" t="s">
        <v>5</v>
      </c>
      <c r="N76" s="65"/>
      <c r="O76" s="64" t="s">
        <v>6</v>
      </c>
      <c r="P76" s="65"/>
    </row>
    <row r="77" spans="1:16">
      <c r="A77" s="74"/>
      <c r="B77" s="39"/>
      <c r="C77" s="66" t="s">
        <v>7</v>
      </c>
      <c r="D77" s="67"/>
      <c r="E77" s="67"/>
      <c r="F77" s="68" t="s">
        <v>7</v>
      </c>
      <c r="G77" s="69"/>
      <c r="H77" s="70"/>
      <c r="I77" s="71" t="s">
        <v>8</v>
      </c>
      <c r="J77" s="72"/>
      <c r="K77" s="68" t="s">
        <v>8</v>
      </c>
      <c r="L77" s="70"/>
      <c r="M77" s="71" t="s">
        <v>8</v>
      </c>
      <c r="N77" s="72"/>
      <c r="O77" s="71" t="s">
        <v>7</v>
      </c>
      <c r="P77" s="72"/>
    </row>
    <row r="78" spans="1:16" ht="25.5" thickBot="1">
      <c r="A78" s="75"/>
      <c r="B78" s="40"/>
      <c r="C78" s="1" t="s">
        <v>9</v>
      </c>
      <c r="D78" s="2" t="s">
        <v>10</v>
      </c>
      <c r="E78" s="2" t="s">
        <v>70</v>
      </c>
      <c r="F78" s="3" t="s">
        <v>12</v>
      </c>
      <c r="G78" s="4" t="s">
        <v>10</v>
      </c>
      <c r="H78" s="5" t="s">
        <v>13</v>
      </c>
      <c r="I78" s="6" t="s">
        <v>14</v>
      </c>
      <c r="J78" s="7" t="s">
        <v>15</v>
      </c>
      <c r="K78" s="3" t="s">
        <v>14</v>
      </c>
      <c r="L78" s="8" t="s">
        <v>15</v>
      </c>
      <c r="M78" s="6" t="s">
        <v>14</v>
      </c>
      <c r="N78" s="9" t="s">
        <v>15</v>
      </c>
      <c r="O78" s="6" t="s">
        <v>9</v>
      </c>
      <c r="P78" s="9" t="s">
        <v>15</v>
      </c>
    </row>
    <row r="79" spans="1:16">
      <c r="A79" s="29" t="s">
        <v>116</v>
      </c>
      <c r="B79" s="21" t="s">
        <v>117</v>
      </c>
      <c r="C79" s="21"/>
      <c r="D79" s="22"/>
      <c r="E79" s="22"/>
      <c r="F79" s="23">
        <f t="shared" ref="F79:F83" si="5">20*G79</f>
        <v>4120</v>
      </c>
      <c r="G79" s="24">
        <v>206</v>
      </c>
      <c r="H79" s="24">
        <v>206</v>
      </c>
      <c r="I79" s="21"/>
      <c r="J79" s="26"/>
      <c r="K79" s="23"/>
      <c r="L79" s="27"/>
      <c r="M79" s="21"/>
      <c r="N79" s="28"/>
      <c r="O79" s="21"/>
      <c r="P79" s="28"/>
    </row>
    <row r="80" spans="1:16">
      <c r="A80" s="29" t="s">
        <v>118</v>
      </c>
      <c r="B80" s="21" t="s">
        <v>119</v>
      </c>
      <c r="C80" s="21"/>
      <c r="D80" s="22"/>
      <c r="E80" s="22"/>
      <c r="F80" s="23">
        <f t="shared" si="5"/>
        <v>2500</v>
      </c>
      <c r="G80" s="24">
        <v>125</v>
      </c>
      <c r="H80" s="24">
        <v>125</v>
      </c>
      <c r="I80" s="21"/>
      <c r="J80" s="26"/>
      <c r="K80" s="23"/>
      <c r="L80" s="27"/>
      <c r="M80" s="21"/>
      <c r="N80" s="28"/>
      <c r="O80" s="21"/>
      <c r="P80" s="28"/>
    </row>
    <row r="81" spans="1:16">
      <c r="A81" s="29" t="s">
        <v>120</v>
      </c>
      <c r="B81" s="21" t="s">
        <v>121</v>
      </c>
      <c r="C81" s="21"/>
      <c r="D81" s="22"/>
      <c r="E81" s="22"/>
      <c r="F81" s="23">
        <f t="shared" si="5"/>
        <v>2240</v>
      </c>
      <c r="G81" s="24">
        <v>112</v>
      </c>
      <c r="H81" s="24">
        <v>112</v>
      </c>
      <c r="I81" s="21"/>
      <c r="J81" s="26"/>
      <c r="K81" s="23"/>
      <c r="L81" s="27"/>
      <c r="M81" s="21"/>
      <c r="N81" s="28"/>
      <c r="O81" s="21"/>
      <c r="P81" s="28"/>
    </row>
    <row r="82" spans="1:16">
      <c r="A82" s="29" t="s">
        <v>122</v>
      </c>
      <c r="B82" s="21" t="s">
        <v>123</v>
      </c>
      <c r="C82" s="21"/>
      <c r="D82" s="22"/>
      <c r="E82" s="22"/>
      <c r="F82" s="23">
        <f t="shared" si="5"/>
        <v>2420</v>
      </c>
      <c r="G82" s="24">
        <v>121</v>
      </c>
      <c r="H82" s="24">
        <v>121</v>
      </c>
      <c r="I82" s="21"/>
      <c r="J82" s="26"/>
      <c r="K82" s="23"/>
      <c r="L82" s="27"/>
      <c r="M82" s="21"/>
      <c r="N82" s="28"/>
      <c r="O82" s="21"/>
      <c r="P82" s="28"/>
    </row>
    <row r="83" spans="1:16">
      <c r="A83" s="29" t="s">
        <v>187</v>
      </c>
      <c r="B83" s="21"/>
      <c r="C83" s="21"/>
      <c r="D83" s="22"/>
      <c r="E83" s="22"/>
      <c r="F83" s="23">
        <f t="shared" si="5"/>
        <v>5440</v>
      </c>
      <c r="G83" s="24">
        <v>272</v>
      </c>
      <c r="H83" s="24">
        <v>272</v>
      </c>
      <c r="I83" s="21"/>
      <c r="J83" s="26"/>
      <c r="K83" s="23"/>
      <c r="L83" s="27"/>
      <c r="M83" s="21"/>
      <c r="N83" s="28"/>
      <c r="O83" s="21"/>
      <c r="P83" s="28"/>
    </row>
    <row r="84" spans="1:16">
      <c r="A84" s="29" t="s">
        <v>125</v>
      </c>
      <c r="B84" s="21" t="s">
        <v>33</v>
      </c>
      <c r="C84" s="21"/>
      <c r="D84" s="22"/>
      <c r="E84" s="22"/>
      <c r="F84" s="23">
        <f t="shared" si="4"/>
        <v>1700</v>
      </c>
      <c r="G84" s="24">
        <v>85</v>
      </c>
      <c r="H84" s="24">
        <v>85</v>
      </c>
      <c r="I84" s="21"/>
      <c r="J84" s="26"/>
      <c r="K84" s="23"/>
      <c r="L84" s="27"/>
      <c r="M84" s="21"/>
      <c r="N84" s="28"/>
      <c r="O84" s="21"/>
      <c r="P84" s="28"/>
    </row>
    <row r="85" spans="1:16">
      <c r="A85" s="29" t="s">
        <v>126</v>
      </c>
      <c r="B85" s="21" t="s">
        <v>37</v>
      </c>
      <c r="C85" s="21"/>
      <c r="D85" s="22"/>
      <c r="E85" s="22"/>
      <c r="F85" s="23">
        <f t="shared" si="4"/>
        <v>1660</v>
      </c>
      <c r="G85" s="24">
        <v>83</v>
      </c>
      <c r="H85" s="24">
        <v>83</v>
      </c>
      <c r="I85" s="21"/>
      <c r="J85" s="26"/>
      <c r="K85" s="23"/>
      <c r="L85" s="27"/>
      <c r="M85" s="21"/>
      <c r="N85" s="28"/>
      <c r="O85" s="21"/>
      <c r="P85" s="28"/>
    </row>
    <row r="86" spans="1:16">
      <c r="A86" s="29" t="s">
        <v>186</v>
      </c>
      <c r="B86" s="21"/>
      <c r="C86" s="21"/>
      <c r="D86" s="22"/>
      <c r="E86" s="22"/>
      <c r="F86" s="23">
        <f t="shared" si="4"/>
        <v>4740</v>
      </c>
      <c r="G86" s="24">
        <v>237</v>
      </c>
      <c r="H86" s="24">
        <v>237</v>
      </c>
      <c r="I86" s="21"/>
      <c r="J86" s="26"/>
      <c r="K86" s="23"/>
      <c r="L86" s="27"/>
      <c r="M86" s="21"/>
      <c r="N86" s="28"/>
      <c r="O86" s="21"/>
      <c r="P86" s="28"/>
    </row>
    <row r="87" spans="1:16">
      <c r="A87" s="29" t="s">
        <v>127</v>
      </c>
      <c r="B87" s="21" t="s">
        <v>53</v>
      </c>
      <c r="C87" s="21"/>
      <c r="D87" s="22"/>
      <c r="E87" s="22"/>
      <c r="F87" s="23">
        <f t="shared" si="4"/>
        <v>1540</v>
      </c>
      <c r="G87" s="24">
        <v>77</v>
      </c>
      <c r="H87" s="24">
        <v>77</v>
      </c>
      <c r="I87" s="21"/>
      <c r="J87" s="26"/>
      <c r="K87" s="23"/>
      <c r="L87" s="27"/>
      <c r="M87" s="21"/>
      <c r="N87" s="28"/>
      <c r="O87" s="21"/>
      <c r="P87" s="28"/>
    </row>
    <row r="88" spans="1:16">
      <c r="A88" s="29" t="s">
        <v>128</v>
      </c>
      <c r="B88" s="21" t="s">
        <v>55</v>
      </c>
      <c r="C88" s="21"/>
      <c r="D88" s="22"/>
      <c r="E88" s="22"/>
      <c r="F88" s="23">
        <f t="shared" si="4"/>
        <v>2240</v>
      </c>
      <c r="G88" s="24">
        <v>112</v>
      </c>
      <c r="H88" s="24">
        <v>112</v>
      </c>
      <c r="I88" s="21"/>
      <c r="J88" s="26"/>
      <c r="K88" s="23"/>
      <c r="L88" s="27"/>
      <c r="M88" s="21"/>
      <c r="N88" s="28"/>
      <c r="O88" s="21"/>
      <c r="P88" s="28"/>
    </row>
    <row r="89" spans="1:16">
      <c r="A89" s="29" t="s">
        <v>129</v>
      </c>
      <c r="B89" s="21" t="s">
        <v>62</v>
      </c>
      <c r="C89" s="21"/>
      <c r="D89" s="22"/>
      <c r="E89" s="22"/>
      <c r="F89" s="23">
        <f t="shared" si="4"/>
        <v>2440</v>
      </c>
      <c r="G89" s="24">
        <v>122</v>
      </c>
      <c r="H89" s="24">
        <v>122</v>
      </c>
      <c r="I89" s="21"/>
      <c r="J89" s="26"/>
      <c r="K89" s="23"/>
      <c r="L89" s="27"/>
      <c r="M89" s="21"/>
      <c r="N89" s="28"/>
      <c r="O89" s="21"/>
      <c r="P89" s="28"/>
    </row>
    <row r="90" spans="1:16">
      <c r="A90" s="29" t="s">
        <v>130</v>
      </c>
      <c r="B90" s="21" t="s">
        <v>86</v>
      </c>
      <c r="C90" s="21"/>
      <c r="D90" s="22"/>
      <c r="E90" s="22"/>
      <c r="F90" s="23">
        <f t="shared" si="4"/>
        <v>4980</v>
      </c>
      <c r="G90" s="24">
        <v>249</v>
      </c>
      <c r="H90" s="24">
        <v>249</v>
      </c>
      <c r="I90" s="21"/>
      <c r="J90" s="26"/>
      <c r="K90" s="23"/>
      <c r="L90" s="27"/>
      <c r="M90" s="21"/>
      <c r="N90" s="28"/>
      <c r="O90" s="21"/>
      <c r="P90" s="28"/>
    </row>
    <row r="91" spans="1:16">
      <c r="A91" s="29" t="s">
        <v>184</v>
      </c>
      <c r="B91" s="21"/>
      <c r="C91" s="21"/>
      <c r="D91" s="22"/>
      <c r="E91" s="22"/>
      <c r="F91" s="23">
        <f t="shared" si="4"/>
        <v>1600</v>
      </c>
      <c r="G91" s="24">
        <v>80</v>
      </c>
      <c r="H91" s="24">
        <v>80</v>
      </c>
      <c r="I91" s="21"/>
      <c r="J91" s="26"/>
      <c r="K91" s="23"/>
      <c r="L91" s="27"/>
      <c r="M91" s="45"/>
      <c r="N91" s="28"/>
      <c r="O91" s="45"/>
      <c r="P91" s="28"/>
    </row>
    <row r="92" spans="1:16">
      <c r="A92" s="29" t="s">
        <v>188</v>
      </c>
      <c r="B92" s="21"/>
      <c r="C92" s="21"/>
      <c r="D92" s="22"/>
      <c r="E92" s="22"/>
      <c r="F92" s="23">
        <f t="shared" ref="F92" si="6">20*G92</f>
        <v>2040</v>
      </c>
      <c r="G92" s="24">
        <v>102</v>
      </c>
      <c r="H92" s="24">
        <v>102</v>
      </c>
      <c r="I92" s="21"/>
      <c r="J92" s="26"/>
      <c r="K92" s="23"/>
      <c r="L92" s="27"/>
      <c r="M92" s="93"/>
      <c r="N92" s="19"/>
      <c r="O92" s="93"/>
      <c r="P92" s="19"/>
    </row>
    <row r="93" spans="1:16">
      <c r="A93" s="29" t="s">
        <v>131</v>
      </c>
      <c r="B93" s="21"/>
      <c r="C93" s="21"/>
      <c r="D93" s="22"/>
      <c r="E93" s="22"/>
      <c r="F93" s="23">
        <f t="shared" si="4"/>
        <v>5640</v>
      </c>
      <c r="G93" s="24">
        <v>282</v>
      </c>
      <c r="H93" s="24">
        <v>282</v>
      </c>
      <c r="I93" s="21"/>
      <c r="J93" s="26"/>
      <c r="K93" s="23"/>
      <c r="L93" s="27"/>
      <c r="M93" s="11"/>
      <c r="N93" s="19"/>
      <c r="O93" s="11"/>
      <c r="P93" s="19"/>
    </row>
    <row r="94" spans="1:16">
      <c r="A94" s="29" t="s">
        <v>132</v>
      </c>
      <c r="B94" s="21"/>
      <c r="C94" s="21"/>
      <c r="D94" s="22"/>
      <c r="E94" s="22"/>
      <c r="F94" s="23">
        <f t="shared" si="4"/>
        <v>1800</v>
      </c>
      <c r="G94" s="24">
        <v>90</v>
      </c>
      <c r="H94" s="24">
        <v>90</v>
      </c>
      <c r="I94" s="21"/>
      <c r="J94" s="26"/>
      <c r="K94" s="23"/>
      <c r="L94" s="27"/>
      <c r="M94" s="21"/>
      <c r="N94" s="28"/>
      <c r="O94" s="21"/>
      <c r="P94" s="28"/>
    </row>
    <row r="95" spans="1:16">
      <c r="A95" s="29" t="s">
        <v>133</v>
      </c>
      <c r="B95" s="21"/>
      <c r="C95" s="21"/>
      <c r="D95" s="22"/>
      <c r="E95" s="22"/>
      <c r="F95" s="23">
        <f t="shared" si="4"/>
        <v>2440</v>
      </c>
      <c r="G95" s="24">
        <v>122</v>
      </c>
      <c r="H95" s="24">
        <v>122</v>
      </c>
      <c r="I95" s="21"/>
      <c r="J95" s="26"/>
      <c r="K95" s="23"/>
      <c r="L95" s="27"/>
      <c r="M95" s="21"/>
      <c r="N95" s="28"/>
      <c r="O95" s="21"/>
      <c r="P95" s="28"/>
    </row>
    <row r="96" spans="1:16">
      <c r="A96" s="29" t="s">
        <v>134</v>
      </c>
      <c r="B96" s="11"/>
      <c r="C96" s="11"/>
      <c r="D96" s="12"/>
      <c r="E96" s="12"/>
      <c r="F96" s="23">
        <f t="shared" si="4"/>
        <v>4840</v>
      </c>
      <c r="G96" s="24">
        <v>242</v>
      </c>
      <c r="H96" s="24">
        <v>242</v>
      </c>
      <c r="I96" s="22"/>
      <c r="J96" s="45"/>
      <c r="K96" s="46"/>
      <c r="L96" s="27"/>
      <c r="M96" s="21"/>
      <c r="N96" s="28"/>
      <c r="O96" s="21"/>
      <c r="P96" s="28"/>
    </row>
    <row r="97" spans="1:16">
      <c r="A97" s="37" t="s">
        <v>185</v>
      </c>
      <c r="B97" s="11"/>
      <c r="C97" s="11"/>
      <c r="D97" s="12"/>
      <c r="E97" s="12"/>
      <c r="F97" s="17">
        <f>20*G97</f>
        <v>2580</v>
      </c>
      <c r="G97" s="42">
        <v>129</v>
      </c>
      <c r="H97" s="42">
        <v>129</v>
      </c>
      <c r="I97" s="11"/>
      <c r="J97" s="16"/>
      <c r="K97" s="17"/>
      <c r="L97" s="18"/>
      <c r="M97" s="21"/>
      <c r="N97" s="28"/>
      <c r="O97" s="21"/>
      <c r="P97" s="28"/>
    </row>
    <row r="98" spans="1:16">
      <c r="A98" s="29" t="s">
        <v>135</v>
      </c>
      <c r="B98" s="21"/>
      <c r="C98" s="21"/>
      <c r="D98" s="22"/>
      <c r="E98" s="22"/>
      <c r="F98" s="23">
        <f>20*G98</f>
        <v>2040</v>
      </c>
      <c r="G98" s="24">
        <v>102</v>
      </c>
      <c r="H98" s="24">
        <v>102</v>
      </c>
      <c r="I98" s="21"/>
      <c r="J98" s="26"/>
      <c r="K98" s="23"/>
      <c r="L98" s="27"/>
      <c r="M98" s="21"/>
      <c r="N98" s="28"/>
      <c r="O98" s="21"/>
      <c r="P98" s="28"/>
    </row>
    <row r="99" spans="1:16">
      <c r="A99" s="29" t="s">
        <v>136</v>
      </c>
      <c r="B99" s="21"/>
      <c r="C99" s="21"/>
      <c r="D99" s="22"/>
      <c r="E99" s="22"/>
      <c r="F99" s="23">
        <f>20*G99</f>
        <v>3440</v>
      </c>
      <c r="G99" s="24">
        <v>172</v>
      </c>
      <c r="H99" s="24">
        <v>172</v>
      </c>
      <c r="I99" s="21"/>
      <c r="J99" s="26"/>
      <c r="K99" s="23"/>
      <c r="L99" s="27"/>
      <c r="M99" s="21"/>
      <c r="N99" s="28"/>
      <c r="O99" s="21"/>
      <c r="P99" s="28"/>
    </row>
    <row r="100" spans="1:16">
      <c r="A100" s="29" t="s">
        <v>124</v>
      </c>
      <c r="B100" s="21"/>
      <c r="C100" s="21"/>
      <c r="D100" s="22"/>
      <c r="E100" s="22"/>
      <c r="F100" s="23">
        <f>20*G100</f>
        <v>2900</v>
      </c>
      <c r="G100" s="24">
        <v>145</v>
      </c>
      <c r="H100" s="24">
        <v>145</v>
      </c>
      <c r="I100" s="21"/>
      <c r="J100" s="26"/>
      <c r="K100" s="23"/>
      <c r="L100" s="27"/>
      <c r="M100" s="21"/>
      <c r="N100" s="28"/>
      <c r="O100" s="21"/>
      <c r="P100" s="28"/>
    </row>
    <row r="101" spans="1:16">
      <c r="A101" s="29" t="s">
        <v>137</v>
      </c>
      <c r="B101" s="21" t="s">
        <v>37</v>
      </c>
      <c r="C101" s="21">
        <f t="shared" ref="C101:C105" si="7">25*D101</f>
        <v>1950</v>
      </c>
      <c r="D101" s="22">
        <v>78</v>
      </c>
      <c r="E101" s="22">
        <v>78</v>
      </c>
      <c r="F101" s="23"/>
      <c r="G101" s="24"/>
      <c r="H101" s="25"/>
      <c r="I101" s="21"/>
      <c r="J101" s="26"/>
      <c r="K101" s="23"/>
      <c r="L101" s="27"/>
      <c r="M101" s="21"/>
      <c r="N101" s="28"/>
      <c r="O101" s="21"/>
      <c r="P101" s="28"/>
    </row>
    <row r="102" spans="1:16">
      <c r="A102" s="47" t="s">
        <v>138</v>
      </c>
      <c r="B102" s="32" t="s">
        <v>65</v>
      </c>
      <c r="C102" s="21">
        <f t="shared" si="7"/>
        <v>1750</v>
      </c>
      <c r="D102" s="22">
        <v>70</v>
      </c>
      <c r="E102" s="22">
        <v>70</v>
      </c>
      <c r="F102" s="23"/>
      <c r="G102" s="24"/>
      <c r="H102" s="25"/>
      <c r="I102" s="21"/>
      <c r="J102" s="26"/>
      <c r="K102" s="23"/>
      <c r="L102" s="27"/>
      <c r="M102" s="21"/>
      <c r="N102" s="28"/>
      <c r="O102" s="21"/>
      <c r="P102" s="28"/>
    </row>
    <row r="103" spans="1:16">
      <c r="A103" s="48" t="s">
        <v>139</v>
      </c>
      <c r="B103" s="11" t="s">
        <v>43</v>
      </c>
      <c r="C103" s="21">
        <f t="shared" si="7"/>
        <v>2125</v>
      </c>
      <c r="D103" s="22">
        <v>85</v>
      </c>
      <c r="E103" s="22">
        <v>85</v>
      </c>
      <c r="F103" s="23"/>
      <c r="G103" s="24"/>
      <c r="H103" s="25"/>
      <c r="I103" s="21"/>
      <c r="J103" s="26"/>
      <c r="K103" s="23"/>
      <c r="L103" s="27"/>
      <c r="M103" s="21"/>
      <c r="N103" s="28"/>
      <c r="O103" s="21"/>
      <c r="P103" s="28"/>
    </row>
    <row r="104" spans="1:16">
      <c r="A104" s="20" t="s">
        <v>140</v>
      </c>
      <c r="B104" s="21"/>
      <c r="C104" s="21">
        <f t="shared" si="7"/>
        <v>3000</v>
      </c>
      <c r="D104" s="22">
        <v>120</v>
      </c>
      <c r="E104" s="22">
        <v>120</v>
      </c>
      <c r="F104" s="23"/>
      <c r="G104" s="24"/>
      <c r="H104" s="25"/>
      <c r="I104" s="21"/>
      <c r="J104" s="26"/>
      <c r="K104" s="23"/>
      <c r="L104" s="27"/>
      <c r="M104" s="21"/>
      <c r="N104" s="28"/>
      <c r="O104" s="21"/>
      <c r="P104" s="28"/>
    </row>
    <row r="105" spans="1:16">
      <c r="A105" s="20" t="s">
        <v>141</v>
      </c>
      <c r="B105" s="21"/>
      <c r="C105" s="21">
        <f t="shared" si="7"/>
        <v>2375</v>
      </c>
      <c r="D105" s="22">
        <v>95</v>
      </c>
      <c r="E105" s="22">
        <v>95</v>
      </c>
      <c r="F105" s="23"/>
      <c r="G105" s="24"/>
      <c r="H105" s="25"/>
      <c r="I105" s="21"/>
      <c r="J105" s="26"/>
      <c r="K105" s="23"/>
      <c r="L105" s="27"/>
      <c r="M105" s="21"/>
      <c r="N105" s="28"/>
      <c r="O105" s="21"/>
      <c r="P105" s="28"/>
    </row>
    <row r="106" spans="1:16">
      <c r="A106" s="29" t="s">
        <v>142</v>
      </c>
      <c r="B106" s="21" t="s">
        <v>33</v>
      </c>
      <c r="C106" s="21"/>
      <c r="D106" s="22"/>
      <c r="E106" s="22"/>
      <c r="F106" s="23"/>
      <c r="G106" s="24"/>
      <c r="H106" s="25"/>
      <c r="I106" s="21"/>
      <c r="J106" s="26"/>
      <c r="K106" s="23">
        <f t="shared" ref="K106:K112" si="8">10*L106</f>
        <v>750</v>
      </c>
      <c r="L106" s="27">
        <v>75</v>
      </c>
      <c r="M106" s="21"/>
      <c r="N106" s="28"/>
      <c r="O106" s="21"/>
      <c r="P106" s="28"/>
    </row>
    <row r="107" spans="1:16">
      <c r="A107" s="29" t="s">
        <v>143</v>
      </c>
      <c r="B107" s="21"/>
      <c r="C107" s="21"/>
      <c r="D107" s="22"/>
      <c r="E107" s="22"/>
      <c r="F107" s="23"/>
      <c r="G107" s="24"/>
      <c r="H107" s="25"/>
      <c r="I107" s="21"/>
      <c r="J107" s="26"/>
      <c r="K107" s="23">
        <f t="shared" si="8"/>
        <v>1150</v>
      </c>
      <c r="L107" s="27">
        <v>115</v>
      </c>
      <c r="M107" s="21"/>
      <c r="N107" s="28"/>
      <c r="O107" s="21"/>
      <c r="P107" s="28"/>
    </row>
    <row r="108" spans="1:16">
      <c r="A108" s="29" t="s">
        <v>144</v>
      </c>
      <c r="B108" s="21" t="s">
        <v>80</v>
      </c>
      <c r="C108" s="21"/>
      <c r="D108" s="22"/>
      <c r="E108" s="22"/>
      <c r="F108" s="23"/>
      <c r="G108" s="24"/>
      <c r="H108" s="25"/>
      <c r="I108" s="21"/>
      <c r="J108" s="26"/>
      <c r="K108" s="23">
        <f t="shared" si="8"/>
        <v>700</v>
      </c>
      <c r="L108" s="27">
        <v>70</v>
      </c>
      <c r="M108" s="49"/>
      <c r="N108" s="50"/>
      <c r="O108" s="49"/>
      <c r="P108" s="50"/>
    </row>
    <row r="109" spans="1:16">
      <c r="A109" s="29" t="s">
        <v>145</v>
      </c>
      <c r="B109" s="21" t="s">
        <v>43</v>
      </c>
      <c r="C109" s="21"/>
      <c r="D109" s="22"/>
      <c r="E109" s="22"/>
      <c r="F109" s="23"/>
      <c r="G109" s="24"/>
      <c r="H109" s="25"/>
      <c r="I109" s="21"/>
      <c r="J109" s="26"/>
      <c r="K109" s="23">
        <f t="shared" si="8"/>
        <v>750</v>
      </c>
      <c r="L109" s="27">
        <v>75</v>
      </c>
      <c r="M109" s="49"/>
      <c r="N109" s="50"/>
      <c r="O109" s="49"/>
      <c r="P109" s="50"/>
    </row>
    <row r="110" spans="1:16">
      <c r="A110" s="29" t="s">
        <v>146</v>
      </c>
      <c r="B110" s="21"/>
      <c r="C110" s="21"/>
      <c r="D110" s="22"/>
      <c r="E110" s="22"/>
      <c r="F110" s="23"/>
      <c r="G110" s="24"/>
      <c r="H110" s="25"/>
      <c r="I110" s="21"/>
      <c r="J110" s="26"/>
      <c r="K110" s="23">
        <f t="shared" si="8"/>
        <v>750</v>
      </c>
      <c r="L110" s="27">
        <v>75</v>
      </c>
      <c r="M110" s="49"/>
      <c r="N110" s="50"/>
      <c r="O110" s="49"/>
      <c r="P110" s="50"/>
    </row>
    <row r="111" spans="1:16">
      <c r="A111" s="29" t="s">
        <v>147</v>
      </c>
      <c r="B111" s="21"/>
      <c r="C111" s="21"/>
      <c r="D111" s="22"/>
      <c r="E111" s="22"/>
      <c r="F111" s="23"/>
      <c r="G111" s="24"/>
      <c r="H111" s="25"/>
      <c r="I111" s="21"/>
      <c r="J111" s="26"/>
      <c r="K111" s="23">
        <f t="shared" si="8"/>
        <v>1400</v>
      </c>
      <c r="L111" s="27">
        <v>140</v>
      </c>
      <c r="M111" s="49"/>
      <c r="N111" s="50"/>
      <c r="O111" s="49"/>
      <c r="P111" s="50"/>
    </row>
    <row r="112" spans="1:16" ht="15.75" thickBot="1">
      <c r="A112" s="29" t="s">
        <v>148</v>
      </c>
      <c r="B112" s="21"/>
      <c r="C112" s="21"/>
      <c r="D112" s="22"/>
      <c r="E112" s="22"/>
      <c r="F112" s="23"/>
      <c r="G112" s="24"/>
      <c r="H112" s="25"/>
      <c r="I112" s="21"/>
      <c r="J112" s="26"/>
      <c r="K112" s="23">
        <f t="shared" si="8"/>
        <v>1900</v>
      </c>
      <c r="L112" s="27">
        <v>190</v>
      </c>
      <c r="M112" s="21"/>
      <c r="N112" s="28"/>
      <c r="O112" s="21"/>
      <c r="P112" s="28"/>
    </row>
    <row r="113" spans="1:16">
      <c r="A113" s="73" t="s">
        <v>0</v>
      </c>
      <c r="B113" s="44"/>
      <c r="C113" s="76" t="s">
        <v>1</v>
      </c>
      <c r="D113" s="77"/>
      <c r="E113" s="77"/>
      <c r="F113" s="78" t="s">
        <v>2</v>
      </c>
      <c r="G113" s="79"/>
      <c r="H113" s="80"/>
      <c r="I113" s="64" t="s">
        <v>3</v>
      </c>
      <c r="J113" s="65"/>
      <c r="K113" s="78" t="s">
        <v>4</v>
      </c>
      <c r="L113" s="80"/>
      <c r="M113" s="64" t="s">
        <v>5</v>
      </c>
      <c r="N113" s="65"/>
      <c r="O113" s="64" t="s">
        <v>6</v>
      </c>
      <c r="P113" s="65"/>
    </row>
    <row r="114" spans="1:16">
      <c r="A114" s="74"/>
      <c r="B114" s="39"/>
      <c r="C114" s="66" t="s">
        <v>7</v>
      </c>
      <c r="D114" s="67"/>
      <c r="E114" s="67"/>
      <c r="F114" s="68" t="s">
        <v>7</v>
      </c>
      <c r="G114" s="69"/>
      <c r="H114" s="70"/>
      <c r="I114" s="71" t="s">
        <v>8</v>
      </c>
      <c r="J114" s="72"/>
      <c r="K114" s="68" t="s">
        <v>8</v>
      </c>
      <c r="L114" s="70"/>
      <c r="M114" s="71" t="s">
        <v>8</v>
      </c>
      <c r="N114" s="72"/>
      <c r="O114" s="71" t="s">
        <v>7</v>
      </c>
      <c r="P114" s="72"/>
    </row>
    <row r="115" spans="1:16" ht="25.5" thickBot="1">
      <c r="A115" s="75"/>
      <c r="B115" s="40"/>
      <c r="C115" s="1" t="s">
        <v>9</v>
      </c>
      <c r="D115" s="2" t="s">
        <v>10</v>
      </c>
      <c r="E115" s="2" t="s">
        <v>70</v>
      </c>
      <c r="F115" s="3" t="s">
        <v>12</v>
      </c>
      <c r="G115" s="4" t="s">
        <v>10</v>
      </c>
      <c r="H115" s="5" t="s">
        <v>13</v>
      </c>
      <c r="I115" s="6" t="s">
        <v>14</v>
      </c>
      <c r="J115" s="7" t="s">
        <v>15</v>
      </c>
      <c r="K115" s="3" t="s">
        <v>14</v>
      </c>
      <c r="L115" s="8" t="s">
        <v>15</v>
      </c>
      <c r="M115" s="6" t="s">
        <v>14</v>
      </c>
      <c r="N115" s="9" t="s">
        <v>15</v>
      </c>
      <c r="O115" s="6" t="s">
        <v>9</v>
      </c>
      <c r="P115" s="9" t="s">
        <v>15</v>
      </c>
    </row>
    <row r="116" spans="1:16">
      <c r="A116" s="29" t="s">
        <v>149</v>
      </c>
      <c r="B116" s="21" t="s">
        <v>101</v>
      </c>
      <c r="C116" s="21"/>
      <c r="D116" s="22"/>
      <c r="E116" s="26"/>
      <c r="F116" s="13"/>
      <c r="G116" s="14"/>
      <c r="H116" s="15"/>
      <c r="I116" s="21"/>
      <c r="J116" s="26"/>
      <c r="K116" s="23">
        <f t="shared" ref="K116:K125" si="9">10*L116</f>
        <v>900</v>
      </c>
      <c r="L116" s="27">
        <v>90</v>
      </c>
      <c r="M116" s="21"/>
      <c r="N116" s="28"/>
      <c r="O116" s="21"/>
      <c r="P116" s="28"/>
    </row>
    <row r="117" spans="1:16">
      <c r="A117" s="29" t="s">
        <v>150</v>
      </c>
      <c r="B117" s="21"/>
      <c r="C117" s="21"/>
      <c r="D117" s="22"/>
      <c r="E117" s="26"/>
      <c r="F117" s="23"/>
      <c r="G117" s="24"/>
      <c r="H117" s="25"/>
      <c r="I117" s="21"/>
      <c r="J117" s="26"/>
      <c r="K117" s="23">
        <f t="shared" si="9"/>
        <v>1200</v>
      </c>
      <c r="L117" s="27">
        <v>120</v>
      </c>
      <c r="M117" s="21"/>
      <c r="N117" s="28"/>
      <c r="O117" s="21"/>
      <c r="P117" s="28"/>
    </row>
    <row r="118" spans="1:16">
      <c r="A118" s="29" t="s">
        <v>151</v>
      </c>
      <c r="B118" s="21" t="s">
        <v>84</v>
      </c>
      <c r="C118" s="21"/>
      <c r="D118" s="22"/>
      <c r="E118" s="26"/>
      <c r="F118" s="23"/>
      <c r="G118" s="24"/>
      <c r="H118" s="25"/>
      <c r="I118" s="21"/>
      <c r="J118" s="26"/>
      <c r="K118" s="23">
        <f t="shared" si="9"/>
        <v>900</v>
      </c>
      <c r="L118" s="27">
        <v>90</v>
      </c>
      <c r="M118" s="21"/>
      <c r="N118" s="28"/>
      <c r="O118" s="21"/>
      <c r="P118" s="28"/>
    </row>
    <row r="119" spans="1:16">
      <c r="A119" s="29" t="s">
        <v>152</v>
      </c>
      <c r="B119" s="21" t="s">
        <v>74</v>
      </c>
      <c r="C119" s="21"/>
      <c r="D119" s="22"/>
      <c r="E119" s="26"/>
      <c r="F119" s="23"/>
      <c r="G119" s="24"/>
      <c r="H119" s="25"/>
      <c r="I119" s="21"/>
      <c r="J119" s="26"/>
      <c r="K119" s="23">
        <f t="shared" si="9"/>
        <v>520</v>
      </c>
      <c r="L119" s="27">
        <v>52</v>
      </c>
      <c r="M119" s="21"/>
      <c r="N119" s="28"/>
      <c r="O119" s="21"/>
      <c r="P119" s="28"/>
    </row>
    <row r="120" spans="1:16">
      <c r="A120" s="29" t="s">
        <v>153</v>
      </c>
      <c r="B120" s="21" t="s">
        <v>86</v>
      </c>
      <c r="C120" s="21"/>
      <c r="D120" s="22"/>
      <c r="E120" s="26"/>
      <c r="F120" s="23"/>
      <c r="G120" s="24"/>
      <c r="H120" s="25"/>
      <c r="I120" s="21"/>
      <c r="J120" s="26"/>
      <c r="K120" s="23">
        <f t="shared" si="9"/>
        <v>1150</v>
      </c>
      <c r="L120" s="27">
        <v>115</v>
      </c>
      <c r="M120" s="21"/>
      <c r="N120" s="28"/>
      <c r="O120" s="21"/>
      <c r="P120" s="28"/>
    </row>
    <row r="121" spans="1:16">
      <c r="A121" s="20" t="s">
        <v>154</v>
      </c>
      <c r="B121" s="21" t="s">
        <v>69</v>
      </c>
      <c r="C121" s="21"/>
      <c r="D121" s="22"/>
      <c r="E121" s="26"/>
      <c r="F121" s="23"/>
      <c r="G121" s="24"/>
      <c r="H121" s="25"/>
      <c r="I121" s="21">
        <v>450</v>
      </c>
      <c r="J121" s="26">
        <v>45</v>
      </c>
      <c r="K121" s="23">
        <f t="shared" si="9"/>
        <v>400</v>
      </c>
      <c r="L121" s="27">
        <v>40</v>
      </c>
      <c r="M121" s="21">
        <f>N121*10</f>
        <v>400</v>
      </c>
      <c r="N121" s="28">
        <v>40</v>
      </c>
      <c r="O121" s="21"/>
      <c r="P121" s="28"/>
    </row>
    <row r="122" spans="1:16">
      <c r="A122" s="20" t="s">
        <v>155</v>
      </c>
      <c r="B122" s="21"/>
      <c r="C122" s="21"/>
      <c r="D122" s="22"/>
      <c r="E122" s="26"/>
      <c r="F122" s="23"/>
      <c r="G122" s="24"/>
      <c r="H122" s="25"/>
      <c r="I122" s="21"/>
      <c r="J122" s="26"/>
      <c r="K122" s="23">
        <f t="shared" si="9"/>
        <v>350</v>
      </c>
      <c r="L122" s="27">
        <v>35</v>
      </c>
      <c r="M122" s="21">
        <v>850</v>
      </c>
      <c r="N122" s="28">
        <v>85</v>
      </c>
      <c r="O122" s="21"/>
      <c r="P122" s="28"/>
    </row>
    <row r="123" spans="1:16">
      <c r="A123" s="29" t="s">
        <v>156</v>
      </c>
      <c r="B123" s="21"/>
      <c r="C123" s="21"/>
      <c r="D123" s="22"/>
      <c r="E123" s="26"/>
      <c r="F123" s="23"/>
      <c r="G123" s="24"/>
      <c r="H123" s="25"/>
      <c r="I123" s="21"/>
      <c r="J123" s="26"/>
      <c r="K123" s="23">
        <f t="shared" si="9"/>
        <v>300</v>
      </c>
      <c r="L123" s="27">
        <v>30</v>
      </c>
      <c r="M123" s="21"/>
      <c r="N123" s="28"/>
      <c r="O123" s="21"/>
      <c r="P123" s="28"/>
    </row>
    <row r="124" spans="1:16">
      <c r="A124" s="29" t="s">
        <v>157</v>
      </c>
      <c r="B124" s="21" t="s">
        <v>80</v>
      </c>
      <c r="C124" s="21"/>
      <c r="D124" s="22"/>
      <c r="E124" s="26"/>
      <c r="F124" s="23"/>
      <c r="G124" s="24"/>
      <c r="H124" s="25"/>
      <c r="I124" s="21"/>
      <c r="J124" s="26"/>
      <c r="K124" s="23">
        <f t="shared" si="9"/>
        <v>700</v>
      </c>
      <c r="L124" s="27">
        <v>70</v>
      </c>
      <c r="M124" s="21"/>
      <c r="N124" s="28"/>
      <c r="O124" s="21"/>
      <c r="P124" s="28"/>
    </row>
    <row r="125" spans="1:16">
      <c r="A125" s="29" t="s">
        <v>158</v>
      </c>
      <c r="B125" s="21"/>
      <c r="C125" s="21"/>
      <c r="D125" s="22"/>
      <c r="E125" s="26"/>
      <c r="F125" s="23"/>
      <c r="G125" s="24"/>
      <c r="H125" s="25"/>
      <c r="I125" s="21">
        <v>950</v>
      </c>
      <c r="J125" s="26">
        <v>95</v>
      </c>
      <c r="K125" s="23">
        <f t="shared" si="9"/>
        <v>500</v>
      </c>
      <c r="L125" s="27">
        <v>50</v>
      </c>
      <c r="M125" s="21"/>
      <c r="N125" s="28"/>
      <c r="O125" s="21"/>
      <c r="P125" s="28"/>
    </row>
    <row r="126" spans="1:16">
      <c r="A126" s="20" t="s">
        <v>159</v>
      </c>
      <c r="B126" s="21"/>
      <c r="C126" s="21"/>
      <c r="D126" s="22"/>
      <c r="E126" s="26"/>
      <c r="F126" s="23"/>
      <c r="G126" s="24"/>
      <c r="H126" s="25"/>
      <c r="I126" s="21">
        <v>900</v>
      </c>
      <c r="J126" s="26">
        <v>90</v>
      </c>
      <c r="K126" s="23"/>
      <c r="L126" s="27"/>
      <c r="M126" s="21"/>
      <c r="N126" s="28"/>
      <c r="O126" s="21"/>
      <c r="P126" s="28"/>
    </row>
    <row r="127" spans="1:16">
      <c r="A127" s="20" t="s">
        <v>160</v>
      </c>
      <c r="B127" s="21" t="s">
        <v>86</v>
      </c>
      <c r="C127" s="21"/>
      <c r="D127" s="22"/>
      <c r="E127" s="26"/>
      <c r="F127" s="23"/>
      <c r="G127" s="24"/>
      <c r="H127" s="25"/>
      <c r="I127" s="21"/>
      <c r="J127" s="26"/>
      <c r="K127" s="23"/>
      <c r="L127" s="27"/>
      <c r="M127" s="21">
        <f>N127*10</f>
        <v>850</v>
      </c>
      <c r="N127" s="28">
        <v>85</v>
      </c>
      <c r="O127" s="21"/>
      <c r="P127" s="28"/>
    </row>
    <row r="128" spans="1:16">
      <c r="A128" s="20" t="s">
        <v>157</v>
      </c>
      <c r="B128" s="21" t="s">
        <v>80</v>
      </c>
      <c r="C128" s="21"/>
      <c r="D128" s="22"/>
      <c r="E128" s="26"/>
      <c r="F128" s="23"/>
      <c r="G128" s="24"/>
      <c r="H128" s="25"/>
      <c r="I128" s="21"/>
      <c r="J128" s="26"/>
      <c r="K128" s="23"/>
      <c r="L128" s="27"/>
      <c r="M128" s="21"/>
      <c r="N128" s="28"/>
      <c r="O128" s="21">
        <f>75+15</f>
        <v>90</v>
      </c>
      <c r="P128" s="28">
        <v>90</v>
      </c>
    </row>
    <row r="129" spans="1:18">
      <c r="A129" s="29" t="s">
        <v>161</v>
      </c>
      <c r="B129" s="21"/>
      <c r="C129" s="21"/>
      <c r="D129" s="22"/>
      <c r="E129" s="26"/>
      <c r="F129" s="23"/>
      <c r="G129" s="24"/>
      <c r="H129" s="25"/>
      <c r="I129" s="21"/>
      <c r="J129" s="26"/>
      <c r="K129" s="23"/>
      <c r="L129" s="27"/>
      <c r="M129" s="21"/>
      <c r="N129" s="28"/>
      <c r="O129" s="21">
        <f>75+80+15</f>
        <v>170</v>
      </c>
      <c r="P129" s="28">
        <v>170</v>
      </c>
    </row>
    <row r="130" spans="1:18">
      <c r="A130" s="29" t="s">
        <v>162</v>
      </c>
      <c r="B130" s="21"/>
      <c r="C130" s="21"/>
      <c r="D130" s="22"/>
      <c r="E130" s="26"/>
      <c r="F130" s="23"/>
      <c r="G130" s="24"/>
      <c r="H130" s="25"/>
      <c r="I130" s="21"/>
      <c r="J130" s="26"/>
      <c r="K130" s="23"/>
      <c r="L130" s="27"/>
      <c r="M130" s="21"/>
      <c r="N130" s="28"/>
      <c r="O130" s="21">
        <f>75+52+15</f>
        <v>142</v>
      </c>
      <c r="P130" s="28">
        <v>142</v>
      </c>
    </row>
    <row r="131" spans="1:18">
      <c r="A131" s="29" t="s">
        <v>163</v>
      </c>
      <c r="B131" s="21"/>
      <c r="C131" s="21"/>
      <c r="D131" s="22"/>
      <c r="E131" s="26"/>
      <c r="F131" s="23"/>
      <c r="G131" s="24"/>
      <c r="H131" s="25"/>
      <c r="I131" s="21"/>
      <c r="J131" s="26"/>
      <c r="K131" s="23"/>
      <c r="L131" s="27"/>
      <c r="M131" s="21"/>
      <c r="N131" s="28"/>
      <c r="O131" s="21">
        <v>297</v>
      </c>
      <c r="P131" s="28">
        <v>297</v>
      </c>
    </row>
    <row r="132" spans="1:18" ht="15.75" thickBot="1">
      <c r="A132" s="51" t="s">
        <v>164</v>
      </c>
      <c r="B132" s="52"/>
      <c r="C132" s="52"/>
      <c r="D132" s="53"/>
      <c r="E132" s="54"/>
      <c r="F132" s="55"/>
      <c r="G132" s="56"/>
      <c r="H132" s="57"/>
      <c r="I132" s="52"/>
      <c r="J132" s="54"/>
      <c r="K132" s="55"/>
      <c r="L132" s="58"/>
      <c r="M132" s="52"/>
      <c r="N132" s="59"/>
      <c r="O132" s="52">
        <v>230</v>
      </c>
      <c r="P132" s="59">
        <v>230</v>
      </c>
    </row>
    <row r="133" spans="1:18">
      <c r="A133" s="10" t="s">
        <v>165</v>
      </c>
      <c r="B133" s="94"/>
      <c r="C133" s="94">
        <v>400</v>
      </c>
      <c r="D133" s="95">
        <v>400</v>
      </c>
      <c r="E133" s="96">
        <v>400</v>
      </c>
      <c r="F133" s="13">
        <v>400</v>
      </c>
      <c r="G133" s="14">
        <v>400</v>
      </c>
      <c r="H133" s="15">
        <v>400</v>
      </c>
      <c r="I133" s="94">
        <v>0</v>
      </c>
      <c r="J133" s="96">
        <v>0</v>
      </c>
      <c r="K133" s="13">
        <v>0</v>
      </c>
      <c r="L133" s="60">
        <v>0</v>
      </c>
      <c r="M133" s="94">
        <v>0</v>
      </c>
      <c r="N133" s="61">
        <v>0</v>
      </c>
      <c r="O133" s="94">
        <v>0</v>
      </c>
      <c r="P133" s="61">
        <v>0</v>
      </c>
    </row>
    <row r="134" spans="1:18">
      <c r="A134" s="29" t="s">
        <v>166</v>
      </c>
      <c r="B134" s="21"/>
      <c r="C134" s="21">
        <v>200</v>
      </c>
      <c r="D134" s="22">
        <v>200</v>
      </c>
      <c r="E134" s="26">
        <v>200</v>
      </c>
      <c r="F134" s="23">
        <v>200</v>
      </c>
      <c r="G134" s="24">
        <v>200</v>
      </c>
      <c r="H134" s="25">
        <v>200</v>
      </c>
      <c r="I134" s="21">
        <v>200</v>
      </c>
      <c r="J134" s="26">
        <v>200</v>
      </c>
      <c r="K134" s="23">
        <v>200</v>
      </c>
      <c r="L134" s="27">
        <v>200</v>
      </c>
      <c r="M134" s="21">
        <v>200</v>
      </c>
      <c r="N134" s="28">
        <v>200</v>
      </c>
      <c r="O134" s="21">
        <v>200</v>
      </c>
      <c r="P134" s="28">
        <v>200</v>
      </c>
    </row>
    <row r="135" spans="1:18">
      <c r="A135" s="29" t="s">
        <v>167</v>
      </c>
      <c r="B135" s="21"/>
      <c r="C135" s="21">
        <v>400</v>
      </c>
      <c r="D135" s="22">
        <v>400</v>
      </c>
      <c r="E135" s="26">
        <v>400</v>
      </c>
      <c r="F135" s="23">
        <v>400</v>
      </c>
      <c r="G135" s="24">
        <v>400</v>
      </c>
      <c r="H135" s="25">
        <v>400</v>
      </c>
      <c r="I135" s="21">
        <v>250</v>
      </c>
      <c r="J135" s="26">
        <v>250</v>
      </c>
      <c r="K135" s="23">
        <v>250</v>
      </c>
      <c r="L135" s="27">
        <v>250</v>
      </c>
      <c r="M135" s="21">
        <v>400</v>
      </c>
      <c r="N135" s="28">
        <v>400</v>
      </c>
      <c r="O135" s="21">
        <v>450</v>
      </c>
      <c r="P135" s="28">
        <v>450</v>
      </c>
    </row>
    <row r="136" spans="1:18">
      <c r="A136" s="29" t="s">
        <v>168</v>
      </c>
      <c r="B136" s="21"/>
      <c r="C136" s="21"/>
      <c r="D136" s="22"/>
      <c r="E136" s="26"/>
      <c r="F136" s="23"/>
      <c r="G136" s="24"/>
      <c r="H136" s="25"/>
      <c r="I136" s="21"/>
      <c r="J136" s="26"/>
      <c r="K136" s="23"/>
      <c r="L136" s="27"/>
      <c r="M136" s="21"/>
      <c r="N136" s="28"/>
      <c r="O136" s="21"/>
      <c r="P136" s="28"/>
    </row>
    <row r="137" spans="1:18">
      <c r="A137" s="29" t="s">
        <v>169</v>
      </c>
      <c r="B137" s="21"/>
      <c r="C137" s="21"/>
      <c r="D137" s="22"/>
      <c r="E137" s="26"/>
      <c r="F137" s="23"/>
      <c r="G137" s="24"/>
      <c r="H137" s="25"/>
      <c r="I137" s="21"/>
      <c r="J137" s="26"/>
      <c r="K137" s="23"/>
      <c r="L137" s="27"/>
      <c r="M137" s="21"/>
      <c r="N137" s="28"/>
      <c r="O137" s="21"/>
      <c r="P137" s="28"/>
    </row>
    <row r="138" spans="1:18" ht="15.75" thickBot="1">
      <c r="A138" s="51" t="s">
        <v>170</v>
      </c>
      <c r="B138" s="52"/>
      <c r="C138" s="52">
        <v>400</v>
      </c>
      <c r="D138" s="52">
        <v>400</v>
      </c>
      <c r="E138" s="52">
        <v>400</v>
      </c>
      <c r="F138" s="52">
        <v>400</v>
      </c>
      <c r="G138" s="52">
        <v>400</v>
      </c>
      <c r="H138" s="52">
        <v>400</v>
      </c>
      <c r="I138" s="52">
        <v>400</v>
      </c>
      <c r="J138" s="52">
        <v>400</v>
      </c>
      <c r="K138" s="52">
        <v>400</v>
      </c>
      <c r="L138" s="52">
        <v>400</v>
      </c>
      <c r="M138" s="52">
        <v>400</v>
      </c>
      <c r="N138" s="97">
        <v>400</v>
      </c>
      <c r="O138" s="52">
        <v>400</v>
      </c>
      <c r="P138" s="52">
        <v>400</v>
      </c>
    </row>
    <row r="139" spans="1:18">
      <c r="A139" s="62" t="s">
        <v>176</v>
      </c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3"/>
      <c r="O139" s="63"/>
      <c r="P139" s="62"/>
      <c r="Q139" s="62"/>
      <c r="R139" s="62"/>
    </row>
    <row r="140" spans="1:18">
      <c r="A140" s="62" t="s">
        <v>177</v>
      </c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3"/>
      <c r="O140" s="63"/>
      <c r="P140" s="62"/>
      <c r="Q140" s="62"/>
      <c r="R140" s="62"/>
    </row>
    <row r="141" spans="1:18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3"/>
      <c r="O141" s="63"/>
      <c r="P141" s="62"/>
      <c r="Q141" s="62"/>
      <c r="R141" s="62"/>
    </row>
    <row r="143" spans="1:18">
      <c r="A143" t="s">
        <v>171</v>
      </c>
      <c r="F143" t="s">
        <v>172</v>
      </c>
    </row>
  </sheetData>
  <mergeCells count="53">
    <mergeCell ref="A4:A6"/>
    <mergeCell ref="B4:B6"/>
    <mergeCell ref="C4:E4"/>
    <mergeCell ref="F4:H4"/>
    <mergeCell ref="I4:J4"/>
    <mergeCell ref="M4:N4"/>
    <mergeCell ref="O4:P4"/>
    <mergeCell ref="C5:E5"/>
    <mergeCell ref="F5:H5"/>
    <mergeCell ref="I5:J5"/>
    <mergeCell ref="K5:L5"/>
    <mergeCell ref="M5:N5"/>
    <mergeCell ref="O5:P5"/>
    <mergeCell ref="K4:L4"/>
    <mergeCell ref="A40:A42"/>
    <mergeCell ref="C40:E40"/>
    <mergeCell ref="F40:H40"/>
    <mergeCell ref="I40:J40"/>
    <mergeCell ref="K40:L40"/>
    <mergeCell ref="O40:P40"/>
    <mergeCell ref="C41:E41"/>
    <mergeCell ref="F41:H41"/>
    <mergeCell ref="I41:J41"/>
    <mergeCell ref="K41:L41"/>
    <mergeCell ref="M41:N41"/>
    <mergeCell ref="O41:P41"/>
    <mergeCell ref="M40:N40"/>
    <mergeCell ref="A76:A78"/>
    <mergeCell ref="C76:E76"/>
    <mergeCell ref="F76:H76"/>
    <mergeCell ref="I76:J76"/>
    <mergeCell ref="K76:L76"/>
    <mergeCell ref="O76:P76"/>
    <mergeCell ref="C77:E77"/>
    <mergeCell ref="F77:H77"/>
    <mergeCell ref="I77:J77"/>
    <mergeCell ref="K77:L77"/>
    <mergeCell ref="M77:N77"/>
    <mergeCell ref="O77:P77"/>
    <mergeCell ref="M76:N76"/>
    <mergeCell ref="A113:A115"/>
    <mergeCell ref="C113:E113"/>
    <mergeCell ref="F113:H113"/>
    <mergeCell ref="I113:J113"/>
    <mergeCell ref="K113:L113"/>
    <mergeCell ref="O113:P113"/>
    <mergeCell ref="C114:E114"/>
    <mergeCell ref="F114:H114"/>
    <mergeCell ref="I114:J114"/>
    <mergeCell ref="K114:L114"/>
    <mergeCell ref="M114:N114"/>
    <mergeCell ref="O114:P114"/>
    <mergeCell ref="M113:N113"/>
  </mergeCells>
  <pageMargins left="0.7" right="0.7" top="0.75" bottom="0.75" header="0.3" footer="0.3"/>
  <pageSetup paperSize="9" orientation="landscape" horizontalDpi="180" verticalDpi="18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2018-07-24T06:38:37Z</dcterms:modified>
</cp:coreProperties>
</file>